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l mio Drive\IMPRECO\WP T1\Activity_T1.3_Mapping_of_socioeconomic_system&amp;stakeholders_involvement\Stakeholder analysis\Web Pubblication\"/>
    </mc:Choice>
  </mc:AlternateContent>
  <bookViews>
    <workbookView xWindow="0" yWindow="0" windowWidth="15900" windowHeight="11730" tabRatio="734" firstSheet="3" activeTab="5"/>
  </bookViews>
  <sheets>
    <sheet name="Cover_sheet" sheetId="11" r:id="rId1"/>
    <sheet name="Matrix_Sensitive map" sheetId="1" r:id="rId2"/>
    <sheet name="Map_SHs_Categories_FRESHWATER" sheetId="4" r:id="rId3"/>
    <sheet name="Map_SHs_FRESHWATER" sheetId="7" r:id="rId4"/>
    <sheet name="Map_SHs_Categories_TERRESTRIAL" sheetId="5" r:id="rId5"/>
    <sheet name="Map_SHs_TERRESTRIAL" sheetId="8" r:id="rId6"/>
    <sheet name="code" sheetId="2" state="hidden" r:id="rId7"/>
  </sheets>
  <externalReferences>
    <externalReference r:id="rId8"/>
    <externalReference r:id="rId9"/>
  </externalReferences>
  <definedNames>
    <definedName name="_xlnm._FilterDatabase" localSheetId="1" hidden="1">'Matrix_Sensitive map'!$A$2:$O$155</definedName>
  </definedNames>
  <calcPr calcId="152511"/>
  <pivotCaches>
    <pivotCache cacheId="1" r:id="rId10"/>
  </pivotCaches>
</workbook>
</file>

<file path=xl/calcChain.xml><?xml version="1.0" encoding="utf-8"?>
<calcChain xmlns="http://schemas.openxmlformats.org/spreadsheetml/2006/main">
  <c r="O155" i="1" l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E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9" i="1"/>
  <c r="O8" i="1"/>
  <c r="O7" i="1"/>
  <c r="O6" i="1"/>
  <c r="O5" i="1"/>
  <c r="O4" i="1"/>
  <c r="O3" i="1"/>
  <c r="A74" i="2"/>
  <c r="A75" i="2"/>
  <c r="F74" i="2"/>
  <c r="F75" i="2"/>
  <c r="B74" i="2"/>
  <c r="B75" i="2"/>
  <c r="C74" i="2"/>
  <c r="C75" i="2"/>
  <c r="D74" i="2"/>
  <c r="D75" i="2"/>
  <c r="E74" i="2"/>
  <c r="E75" i="2"/>
  <c r="G74" i="2"/>
  <c r="G75" i="2"/>
  <c r="H74" i="2"/>
  <c r="H75" i="2"/>
  <c r="I74" i="2"/>
  <c r="I75" i="2"/>
  <c r="J74" i="2"/>
  <c r="J75" i="2"/>
  <c r="K74" i="2"/>
  <c r="K75" i="2"/>
  <c r="L74" i="2"/>
  <c r="L75" i="2"/>
</calcChain>
</file>

<file path=xl/comments1.xml><?xml version="1.0" encoding="utf-8"?>
<comments xmlns="http://schemas.openxmlformats.org/spreadsheetml/2006/main">
  <authors>
    <author>eFrame_Francesca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eFrame_Francesca: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LOW</t>
        </r>
        <r>
          <rPr>
            <sz val="9"/>
            <color indexed="81"/>
            <rFont val="Tahoma"/>
            <family val="2"/>
          </rPr>
          <t xml:space="preserve"> 
There are several alternatives to use/benefit of the ESS in the surroundings of the N2K site
Weight: 1
</t>
        </r>
        <r>
          <rPr>
            <b/>
            <sz val="9"/>
            <color indexed="81"/>
            <rFont val="Tahoma"/>
            <family val="2"/>
          </rPr>
          <t>MEDIUM</t>
        </r>
        <r>
          <rPr>
            <sz val="9"/>
            <color indexed="81"/>
            <rFont val="Tahoma"/>
            <family val="2"/>
          </rPr>
          <t xml:space="preserve"> 
There are some alternatives to use/benefit of the ESS in the region where the N2K site is located
Weight: 2 
</t>
        </r>
        <r>
          <rPr>
            <b/>
            <sz val="9"/>
            <color indexed="81"/>
            <rFont val="Tahoma"/>
            <family val="2"/>
          </rPr>
          <t xml:space="preserve">HIGH
</t>
        </r>
        <r>
          <rPr>
            <sz val="9"/>
            <color indexed="81"/>
            <rFont val="Tahoma"/>
            <family val="2"/>
          </rPr>
          <t xml:space="preserve">There isn’t any alternative to use/benefit of the ESS in the region
Weight: 3
</t>
        </r>
      </text>
    </comment>
    <comment ref="L2" authorId="0" shapeId="0">
      <text>
        <r>
          <rPr>
            <b/>
            <sz val="9"/>
            <color indexed="81"/>
            <rFont val="Tahoma"/>
            <family val="2"/>
          </rPr>
          <t>eFrame_Francesca: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LOW
</t>
        </r>
        <r>
          <rPr>
            <sz val="9"/>
            <color indexed="81"/>
            <rFont val="Tahoma"/>
            <family val="2"/>
          </rPr>
          <t xml:space="preserve">The human presence or the use of the ESS does not modify the ecosystem structure
Weight: 2
</t>
        </r>
        <r>
          <rPr>
            <b/>
            <sz val="9"/>
            <color indexed="81"/>
            <rFont val="Tahoma"/>
            <family val="2"/>
          </rPr>
          <t>MEDIUM</t>
        </r>
        <r>
          <rPr>
            <sz val="9"/>
            <color indexed="81"/>
            <rFont val="Tahoma"/>
            <family val="2"/>
          </rPr>
          <t xml:space="preserve">
The human presence or the use of the ESS modifies the ecosystem structure in a reversible way
Weight: 4
</t>
        </r>
        <r>
          <rPr>
            <b/>
            <sz val="9"/>
            <color indexed="81"/>
            <rFont val="Tahoma"/>
            <family val="2"/>
          </rPr>
          <t xml:space="preserve">HIGH
</t>
        </r>
        <r>
          <rPr>
            <sz val="9"/>
            <color indexed="81"/>
            <rFont val="Tahoma"/>
            <family val="2"/>
          </rPr>
          <t xml:space="preserve">The human presence or the use of the ESS modifies permanently the ecosystem structure 
Weight: 6
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eFrame_Francesca: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LOW</t>
        </r>
        <r>
          <rPr>
            <sz val="9"/>
            <color indexed="81"/>
            <rFont val="Tahoma"/>
            <family val="2"/>
          </rPr>
          <t xml:space="preserve">
There isn’t any conflict among stakeholders
Weight: 1
</t>
        </r>
        <r>
          <rPr>
            <b/>
            <sz val="9"/>
            <color indexed="81"/>
            <rFont val="Tahoma"/>
            <family val="2"/>
          </rPr>
          <t xml:space="preserve">MEDIUM
</t>
        </r>
        <r>
          <rPr>
            <sz val="9"/>
            <color indexed="81"/>
            <rFont val="Tahoma"/>
            <family val="2"/>
          </rPr>
          <t xml:space="preserve">There is a conflict in the use. Introducing behavioral code can solve the conflict
Weight: 2
</t>
        </r>
        <r>
          <rPr>
            <b/>
            <sz val="9"/>
            <color indexed="81"/>
            <rFont val="Tahoma"/>
            <family val="2"/>
          </rPr>
          <t xml:space="preserve">HIGH
</t>
        </r>
        <r>
          <rPr>
            <sz val="9"/>
            <color indexed="81"/>
            <rFont val="Tahoma"/>
            <family val="2"/>
          </rPr>
          <t xml:space="preserve">There is a conflict in the use, and no behavioral code can solve the conflict 
Weight: 3
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</rPr>
          <t>eFrame_Francesca: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LOW</t>
        </r>
        <r>
          <rPr>
            <sz val="9"/>
            <color indexed="81"/>
            <rFont val="Tahoma"/>
            <family val="2"/>
          </rPr>
          <t xml:space="preserve">
Low interest and capacity to participate in management
Weight: 1
</t>
        </r>
        <r>
          <rPr>
            <b/>
            <sz val="9"/>
            <color indexed="81"/>
            <rFont val="Tahoma"/>
            <family val="2"/>
          </rPr>
          <t xml:space="preserve">MEDIUM
</t>
        </r>
        <r>
          <rPr>
            <sz val="9"/>
            <color indexed="81"/>
            <rFont val="Tahoma"/>
            <family val="2"/>
          </rPr>
          <t xml:space="preserve">Medium interest and capacity to participate in management
Weight: 2
</t>
        </r>
        <r>
          <rPr>
            <b/>
            <sz val="9"/>
            <color indexed="81"/>
            <rFont val="Tahoma"/>
            <family val="2"/>
          </rPr>
          <t xml:space="preserve">HIGH
</t>
        </r>
        <r>
          <rPr>
            <sz val="9"/>
            <color indexed="81"/>
            <rFont val="Tahoma"/>
            <family val="2"/>
          </rPr>
          <t xml:space="preserve">High interest and capacity to participate in management
Weight: 3
</t>
        </r>
      </text>
    </comment>
  </commentList>
</comments>
</file>

<file path=xl/sharedStrings.xml><?xml version="1.0" encoding="utf-8"?>
<sst xmlns="http://schemas.openxmlformats.org/spreadsheetml/2006/main" count="2285" uniqueCount="518">
  <si>
    <t>Quadruple helix</t>
  </si>
  <si>
    <t>Score</t>
  </si>
  <si>
    <t>ESS code</t>
  </si>
  <si>
    <t>PP code</t>
  </si>
  <si>
    <t>PPcode</t>
  </si>
  <si>
    <t>LP</t>
  </si>
  <si>
    <t>PP2</t>
  </si>
  <si>
    <t>PP3</t>
  </si>
  <si>
    <t>PP4</t>
  </si>
  <si>
    <t>PP5</t>
  </si>
  <si>
    <t>PP6</t>
  </si>
  <si>
    <t>Governance/Public Bodies</t>
  </si>
  <si>
    <t>Citizens/Civil society/Organizations</t>
  </si>
  <si>
    <t>Academic/technical bodies</t>
  </si>
  <si>
    <t>Business</t>
  </si>
  <si>
    <t>Bio-remediation by micro-organisms, algae, plants, and animals</t>
  </si>
  <si>
    <t>Filtration/sequestration/storage/accumulation by micro-organisms, algae, plants, and animals</t>
  </si>
  <si>
    <t>Smell reduction</t>
  </si>
  <si>
    <t>Control of erosion rates</t>
  </si>
  <si>
    <t>Pollination (or 'gamete' dispersal in a marine context)</t>
  </si>
  <si>
    <t>Maintaining nursery populations and habitats (Including gene pool protection)</t>
  </si>
  <si>
    <t>Regulation of the chemical condition of salt waters by living processes</t>
  </si>
  <si>
    <t>Regulation of chemical composition of atmosphere and oceans</t>
  </si>
  <si>
    <t>Regulation of temperature and humidity, including ventilation and transpiration</t>
  </si>
  <si>
    <r>
      <t xml:space="preserve">Characteristics of living systems that enable activities promoting health, recuperation or enjoyment through </t>
    </r>
    <r>
      <rPr>
        <b/>
        <sz val="8"/>
        <color theme="1"/>
        <rFont val="Calibri"/>
        <family val="2"/>
        <scheme val="minor"/>
      </rPr>
      <t>passive</t>
    </r>
    <r>
      <rPr>
        <sz val="8"/>
        <color theme="1"/>
        <rFont val="Calibri"/>
        <family val="2"/>
        <scheme val="minor"/>
      </rPr>
      <t xml:space="preserve"> or observational interactions</t>
    </r>
  </si>
  <si>
    <t>Characteristics of living systems that enable scientific investigation or the creation of traditional ecological knowledge</t>
  </si>
  <si>
    <t>Characteristics of living systems that enable education and training</t>
  </si>
  <si>
    <t>Characteristics of living systems that are resonant in terms of culture or heritage</t>
  </si>
  <si>
    <t>Elements of living systems used for entertainment or representation</t>
  </si>
  <si>
    <t>There isn’t any other access to the sea for the kite surfers in the north Adriatic area</t>
  </si>
  <si>
    <t>The area where the kite surfers usually do their recreational activity overlaps with the area occupied by the wintering avifauna</t>
  </si>
  <si>
    <t>There is a very high interest to meet the PA issues</t>
  </si>
  <si>
    <r>
      <t xml:space="preserve">Characteristics of living systems that that enable activities promoting health, recuperation or enjoyment through </t>
    </r>
    <r>
      <rPr>
        <b/>
        <sz val="8"/>
        <color theme="1"/>
        <rFont val="Calibri"/>
        <family val="2"/>
        <scheme val="minor"/>
      </rPr>
      <t>active</t>
    </r>
    <r>
      <rPr>
        <sz val="8"/>
        <color theme="1"/>
        <rFont val="Calibri"/>
        <family val="2"/>
        <scheme val="minor"/>
      </rPr>
      <t xml:space="preserve"> or immersive interactions </t>
    </r>
  </si>
  <si>
    <t>Ecosystem</t>
  </si>
  <si>
    <t>Marine</t>
  </si>
  <si>
    <t>Terrestrial</t>
  </si>
  <si>
    <t>LP-Marine</t>
  </si>
  <si>
    <t>LP-Terrestrial</t>
  </si>
  <si>
    <t>PP2-Marine</t>
  </si>
  <si>
    <t>PP2-Terrestrial</t>
  </si>
  <si>
    <t>PP3-Marine</t>
  </si>
  <si>
    <t>code!$g$21:$g$42</t>
  </si>
  <si>
    <t>PP3-Terrestrial</t>
  </si>
  <si>
    <t>PP4-Marine</t>
  </si>
  <si>
    <t>PP4-Terrestrial</t>
  </si>
  <si>
    <t>PP5-Marine</t>
  </si>
  <si>
    <t>PP5-Terrestrial</t>
  </si>
  <si>
    <t>PP6-Marine</t>
  </si>
  <si>
    <t>PP6-Terrestrial</t>
  </si>
  <si>
    <t xml:space="preserve">Plants cultivated by in-situ aquaculture  grown for nutritional purposes </t>
  </si>
  <si>
    <t>Animals reared by in-situ aquaculture for nutritional purposes</t>
  </si>
  <si>
    <t>Wild animals (terrestrial and aquatic) used for nutritional purposes</t>
  </si>
  <si>
    <t>Wild animals (terrestrial and aquatic)  used as a source of energy</t>
  </si>
  <si>
    <t>Seeds, spores and other plant materials collected for maintaining or establishing a population</t>
  </si>
  <si>
    <t>Higher and lower plants (whole organisms) used to breed new strains or varieties</t>
  </si>
  <si>
    <t>Animal material collected for the purposes of maintaining or establishing a population</t>
  </si>
  <si>
    <t>Wild animals  (whole organisms) used to breed  new strains or varieties</t>
  </si>
  <si>
    <t>Individual genes extracted from organisms  for the design and construction of new biological entities</t>
  </si>
  <si>
    <t xml:space="preserve">Visual screening                                    </t>
  </si>
  <si>
    <t>Buffering and attenuation of mass movement</t>
  </si>
  <si>
    <t>Hydrological cycle and water flow regulation (Including flood control, and coastal protection)</t>
  </si>
  <si>
    <t>Seed dispersal</t>
  </si>
  <si>
    <t xml:space="preserve">Pest control (including invasive species) </t>
  </si>
  <si>
    <t xml:space="preserve">Disease control                                        </t>
  </si>
  <si>
    <t>Characteristics of living systems that enable aesthetic experiences</t>
  </si>
  <si>
    <t>Elements of living systems that have symbolic meaning</t>
  </si>
  <si>
    <t>Elements of living systems that have sacred or religious meaning</t>
  </si>
  <si>
    <t>Surface water used as a material (non-drinking purposes)</t>
  </si>
  <si>
    <t>Non-mineral substances or ecosystem properties used for nutritional purposes</t>
  </si>
  <si>
    <t xml:space="preserve">Dilution by freshwater and marine ecosystems      </t>
  </si>
  <si>
    <t>Mediation by other chemical or physical means (e.g. via Filtration, sequestration, storage or accumulation)</t>
  </si>
  <si>
    <t>Mediation of nuisances by abiotic structures or processes</t>
  </si>
  <si>
    <t>Mass flows</t>
  </si>
  <si>
    <t>Liquid flows</t>
  </si>
  <si>
    <t>Gaseous flows</t>
  </si>
  <si>
    <t>Maintenance and regulation by inorganic natural chemical and physical processes</t>
  </si>
  <si>
    <t>Natural, abiotic characteristics of nature that enable active or passive physical and experiential interactions</t>
  </si>
  <si>
    <t>Natural, abiotic characteristics of nature that enable intellectual interactions</t>
  </si>
  <si>
    <t>Natural, abiotic characteristics of nature that enable spiritual, symbolic and other interactions</t>
  </si>
  <si>
    <t>Natural, abiotic characteristics or features of nature that have either an existence, option or bequest value</t>
  </si>
  <si>
    <t>Characteristics or features of living systems that have an existence value</t>
  </si>
  <si>
    <t>Characteristics or features of living systems that have an option or bequest value</t>
  </si>
  <si>
    <t>Solar energy</t>
  </si>
  <si>
    <t>Mineral substances used for nutritional purposes</t>
  </si>
  <si>
    <t>Ground water (and subsurface)  used as a material (non-drinking purposes)</t>
  </si>
  <si>
    <t>Dilution by atmosphere</t>
  </si>
  <si>
    <t>Cultivated terrestrial plants (including fungi, algae) grown for nutritional purposes</t>
  </si>
  <si>
    <t xml:space="preserve">Cultivated plants (including fungi, algae) grown as a source of  energy </t>
  </si>
  <si>
    <t>Animals reared to provide energy (including mechanical)</t>
  </si>
  <si>
    <t>Wind protection</t>
  </si>
  <si>
    <t>Weathering processes and their effect on soil quality</t>
  </si>
  <si>
    <t xml:space="preserve">Decomposition and fixing processes and their effect on soil quality                   </t>
  </si>
  <si>
    <t>Regulation of the chemical condition of freshwaters by living processes</t>
  </si>
  <si>
    <t>Animals reared  for nutritional purposes</t>
  </si>
  <si>
    <t>Wild plants (terrestrial and aquatic, including fungi, algae) used for nutrition</t>
  </si>
  <si>
    <t>Wild plants (terrestrial and aquatic, including fungi, algae) used as a source of energy</t>
  </si>
  <si>
    <t>Noise attenuation</t>
  </si>
  <si>
    <t>Fire protection</t>
  </si>
  <si>
    <t>not available</t>
  </si>
  <si>
    <t xml:space="preserve">Plants cultivated by in- situ aquaculture  grown for nutritional purposes </t>
  </si>
  <si>
    <t>Fibres and other materials from in-situ aquaculture for direct use or processing  (excluding genetic materials)</t>
  </si>
  <si>
    <t>Plants cultivated by in- situ aquaculture grown as an energy source</t>
  </si>
  <si>
    <t>Fibres and other materials from animals grown by in-situ aquaculture for direct use or processing  (excluding genetic materials)</t>
  </si>
  <si>
    <t>Fibres and other materials from wild plants for direct use or processing  (excluding genetic materials)</t>
  </si>
  <si>
    <t>Individual genes extracted from higher and lower plants for the design and construction of new biological entities</t>
  </si>
  <si>
    <t>Fibres and other materials from reared animals for direct use or processing (excluding genetic materials)</t>
  </si>
  <si>
    <t>Fibres and other materials from wild animals for direct use or processing (excluding genetic materials)</t>
  </si>
  <si>
    <t>Ground (and subsurface) water for drinking</t>
  </si>
  <si>
    <t xml:space="preserve">Non-mineral substances used for materials </t>
  </si>
  <si>
    <t>code!$b$21:$b$60</t>
  </si>
  <si>
    <t>code!$c$21:$c$36</t>
  </si>
  <si>
    <t>code!$d$21:$d$47</t>
  </si>
  <si>
    <t>code!$e$21:$e$65</t>
  </si>
  <si>
    <t>code!$f$21:$f$71</t>
  </si>
  <si>
    <t>code!$h$21:$h$51</t>
  </si>
  <si>
    <t>code!$i$21:$i$54</t>
  </si>
  <si>
    <t>code!$j$21:$j$70</t>
  </si>
  <si>
    <t>code!$k$21:$k$54</t>
  </si>
  <si>
    <t>code!$l$21:$l$64</t>
  </si>
  <si>
    <t>Characteristics of living systems that enable activities promoting health, recuperation or enjoyment through passive or observational interactions</t>
  </si>
  <si>
    <t>PP7</t>
  </si>
  <si>
    <t>ESS - LP - MARINE:</t>
  </si>
  <si>
    <t>ESS - LP - TERRESTRIAL:</t>
  </si>
  <si>
    <t>ESS - PP2 - MARINE:</t>
  </si>
  <si>
    <t>ESS - PP2 - TERRESTRIAL:</t>
  </si>
  <si>
    <t>ESS - PP3 - MARINE:</t>
  </si>
  <si>
    <t>ESS - PP3 - TERRESTRIAL:</t>
  </si>
  <si>
    <t>ESS - PP4 - MARINE:</t>
  </si>
  <si>
    <t>ESS - PP4 - TERRESTRIAL:</t>
  </si>
  <si>
    <t>ESS - PP5 - MARINE:</t>
  </si>
  <si>
    <t>ESS - PP5 - TERRESTRIAL:</t>
  </si>
  <si>
    <t>ESS - PP6 - MARINE:</t>
  </si>
  <si>
    <t>ESS - PP6 - TERRESTRIAL:</t>
  </si>
  <si>
    <t>ESS - PP7 - MARINE:</t>
  </si>
  <si>
    <t>ESS - PP7 - TERRESTRIAL</t>
  </si>
  <si>
    <r>
      <t xml:space="preserve">Characteristics of living systems that enable activities promoting health, recuperation or enjoyment through </t>
    </r>
    <r>
      <rPr>
        <b/>
        <sz val="8"/>
        <color theme="1"/>
        <rFont val="Calibri"/>
        <family val="2"/>
        <scheme val="minor"/>
      </rPr>
      <t>active</t>
    </r>
    <r>
      <rPr>
        <sz val="8"/>
        <color theme="1"/>
        <rFont val="Calibri"/>
        <family val="2"/>
        <scheme val="minor"/>
      </rPr>
      <t xml:space="preserve"> or immersive interactions </t>
    </r>
  </si>
  <si>
    <r>
      <t xml:space="preserve">Characteristics of living systems that activities promoting health, recuperation or enjoyment through </t>
    </r>
    <r>
      <rPr>
        <b/>
        <sz val="8"/>
        <color theme="1"/>
        <rFont val="Calibri"/>
        <family val="2"/>
        <scheme val="minor"/>
      </rPr>
      <t>active</t>
    </r>
    <r>
      <rPr>
        <sz val="8"/>
        <color theme="1"/>
        <rFont val="Calibri"/>
        <family val="2"/>
        <scheme val="minor"/>
      </rPr>
      <t xml:space="preserve"> or immersive interactions </t>
    </r>
  </si>
  <si>
    <t>SH category</t>
  </si>
  <si>
    <t>Involvement 
(text)</t>
  </si>
  <si>
    <t>Conflict 
(text)</t>
  </si>
  <si>
    <t>Impact 
(text)</t>
  </si>
  <si>
    <t>Benefit 
(text)</t>
  </si>
  <si>
    <t>Benefit 
(code)</t>
  </si>
  <si>
    <t>Impact 
(code)</t>
  </si>
  <si>
    <t>Conflict 
(code)</t>
  </si>
  <si>
    <t>Involvement 
(code)</t>
  </si>
  <si>
    <t>Etichette di riga</t>
  </si>
  <si>
    <t>Totale complessivo</t>
  </si>
  <si>
    <t>Etichette di colonna</t>
  </si>
  <si>
    <t>Somma di Score</t>
  </si>
  <si>
    <t>code!$A$21:$A$50</t>
  </si>
  <si>
    <t>Citizens</t>
  </si>
  <si>
    <t>Consumers</t>
  </si>
  <si>
    <t>Hunters</t>
  </si>
  <si>
    <t>Protected area - Management Authority</t>
  </si>
  <si>
    <t>Protected area - Economic operator</t>
  </si>
  <si>
    <t>Boating activity</t>
  </si>
  <si>
    <t xml:space="preserve">Characteristics of living systems that enable activities promoting health, recuperation or enjoyment through active or immersive interactions </t>
  </si>
  <si>
    <t>Academia</t>
  </si>
  <si>
    <t>Schools</t>
  </si>
  <si>
    <t>Local schools</t>
  </si>
  <si>
    <t>Farmers</t>
  </si>
  <si>
    <t>Project acronym</t>
  </si>
  <si>
    <t>IMPRECO</t>
  </si>
  <si>
    <t>Project full title</t>
  </si>
  <si>
    <t>Common strategies and best practices to IMprove the transnational PRotection of ECOsystem integrity and services</t>
  </si>
  <si>
    <t>Project Number</t>
  </si>
  <si>
    <t>Partner responsible</t>
  </si>
  <si>
    <t>LP - Municipality of Staranzano</t>
  </si>
  <si>
    <t>Editors</t>
  </si>
  <si>
    <t>Date</t>
  </si>
  <si>
    <t>Project Partner</t>
  </si>
  <si>
    <t>Literature</t>
  </si>
  <si>
    <t>Haines-Young, R. and M.B. Potschin (2018): Common International Classification of Ecosystem Services (CICES) V5.1 and Guidance on the Application of the Revised Structure. https://cices.eu/</t>
  </si>
  <si>
    <t>Stakeholder organisation</t>
  </si>
  <si>
    <t>Disturbance on species</t>
  </si>
  <si>
    <t>No conflict with other SHs</t>
  </si>
  <si>
    <t>No able to be involved</t>
  </si>
  <si>
    <t>Professional fishermen</t>
  </si>
  <si>
    <t>Catchments. Increasing availability of fish size and catchments in PA</t>
  </si>
  <si>
    <t xml:space="preserve">Conflict with recreational fishing </t>
  </si>
  <si>
    <t>Low interest to be involved</t>
  </si>
  <si>
    <t>Conflict with recreaional fishing</t>
  </si>
  <si>
    <t>Fisherman</t>
  </si>
  <si>
    <t>Fisherman fragmentation. Difficulty in involving singular fishermen</t>
  </si>
  <si>
    <t>Recreational fishermen</t>
  </si>
  <si>
    <t>Disturbance on species;</t>
  </si>
  <si>
    <t>Medium interest to be involved</t>
  </si>
  <si>
    <t>no impact</t>
  </si>
  <si>
    <t>High interested to be involved in regulamentation of the catchment and fauna conservation</t>
  </si>
  <si>
    <t>Low level of impact</t>
  </si>
  <si>
    <t>Visitors</t>
  </si>
  <si>
    <t>Environmental quality</t>
  </si>
  <si>
    <t>Low level of conflict among SHs</t>
  </si>
  <si>
    <t>Educational activities heve been carried out with a good level of interest</t>
  </si>
  <si>
    <t>Local municipality</t>
  </si>
  <si>
    <t>Impact connected with the ability to implement the specific  legislation</t>
  </si>
  <si>
    <t>Conflict with economic operators and organisations which are source of pollution</t>
  </si>
  <si>
    <t>Environmental quality, clean water</t>
  </si>
  <si>
    <t>High interest to be involved</t>
  </si>
  <si>
    <t>Surfing activity</t>
  </si>
  <si>
    <t>Inhabitants</t>
  </si>
  <si>
    <t>The involvement is not expected</t>
  </si>
  <si>
    <t>Improvement and enrichment of the population</t>
  </si>
  <si>
    <t>Conflict with professional fishing and environmentalist</t>
  </si>
  <si>
    <t>Safety of people and infrastructures, avoiding damage cost</t>
  </si>
  <si>
    <t>Undersize catchment</t>
  </si>
  <si>
    <t>Control and monitoring of the impacts</t>
  </si>
  <si>
    <t>impact connected  with the control effectivness</t>
  </si>
  <si>
    <t>Conflict with fishing categories</t>
  </si>
  <si>
    <t>Interest to be involved, extending/modifying the regulated period (closed season)</t>
  </si>
  <si>
    <t>Conflict with professional/recreational/abusive finshing</t>
  </si>
  <si>
    <t>Interest to be involved, regulating the access to restricted areas</t>
  </si>
  <si>
    <t>Increasing of the biodiversity</t>
  </si>
  <si>
    <t>Interest to be involved, monitoring the access to restricted areas</t>
  </si>
  <si>
    <t>medium interest to be involved</t>
  </si>
  <si>
    <t>Impact can not be estimated because of the scale of the ecosystem service provided</t>
  </si>
  <si>
    <t>Environmental quality, improving local climate condition</t>
  </si>
  <si>
    <t>Environmental quality, better local climate condition</t>
  </si>
  <si>
    <t>The introduction of behavioral code is expected to reduce the conflict and the impact</t>
  </si>
  <si>
    <t>Education activities directly carried out into the nature</t>
  </si>
  <si>
    <t>Conflict with birdwatchers and photographers</t>
  </si>
  <si>
    <t>Education and training activities directly carried out into the nature</t>
  </si>
  <si>
    <t>Adopting agroenvironmental measures</t>
  </si>
  <si>
    <t>The policy may influence the environmental quality level</t>
  </si>
  <si>
    <t>Availability of local and quality food</t>
  </si>
  <si>
    <t>Abundance of cultivated crops</t>
  </si>
  <si>
    <t>Use of pesticides, and substitution of agrienvironmental habitat with agricultural fields</t>
  </si>
  <si>
    <t>Impact is not estimated</t>
  </si>
  <si>
    <t>Involvement is expected</t>
  </si>
  <si>
    <t>involvement is expected</t>
  </si>
  <si>
    <t>Environmental quality, increment of wildfauna for watching</t>
  </si>
  <si>
    <t>Disturbance on species and habitat deployment</t>
  </si>
  <si>
    <t>Low level of conflict with PA managing authority thanks to monitoring flows</t>
  </si>
  <si>
    <t>Increasing environment quality and salubrity</t>
  </si>
  <si>
    <t>low level of conflcit among SHs</t>
  </si>
  <si>
    <t>the involvement is expected</t>
  </si>
  <si>
    <t>educational activities</t>
  </si>
  <si>
    <t>increasing of accomodation and tourist services</t>
  </si>
  <si>
    <t>Cultural associations</t>
  </si>
  <si>
    <t>Involvement is required</t>
  </si>
  <si>
    <t>Francesca Visintin (eFrame srl), Matteo de Luca, Massimiliano Pinat</t>
  </si>
  <si>
    <t>Contributors</t>
  </si>
  <si>
    <t xml:space="preserve">Freshwater Shkodra Lake </t>
  </si>
  <si>
    <t xml:space="preserve">Nature conservation organizations </t>
  </si>
  <si>
    <t xml:space="preserve">Educational and training activities are carried out by NGOs in Shkodra Lake area </t>
  </si>
  <si>
    <t>There are some conflcits among SHs in benefitting in SL site</t>
  </si>
  <si>
    <t>Involvement &amp; ecual access is required</t>
  </si>
  <si>
    <t xml:space="preserve">Forestry High School </t>
  </si>
  <si>
    <t>midle level of involvement</t>
  </si>
  <si>
    <t xml:space="preserve">Oso Kuka High School </t>
  </si>
  <si>
    <t xml:space="preserve">28 Nentori High School </t>
  </si>
  <si>
    <t>University Luigj Gurakuqi Shkoder</t>
  </si>
  <si>
    <t>Albamilik shpk</t>
  </si>
  <si>
    <t>Increasing of educational tourism, green bussiness approach case</t>
  </si>
  <si>
    <t>Characteristics of living systems that have an existence value</t>
  </si>
  <si>
    <t>Women on INTEGRATION</t>
  </si>
  <si>
    <t xml:space="preserve">Education Campaigns are carried out. Activity recognized in the region </t>
  </si>
  <si>
    <t xml:space="preserve">There are some conflcits among SHs in rural women education &amp; involvement on decission making </t>
  </si>
  <si>
    <t>Licenced crafts producers</t>
  </si>
  <si>
    <t xml:space="preserve">Artisans organization </t>
  </si>
  <si>
    <t>increasing eco-tourism activity and visitors number</t>
  </si>
  <si>
    <t xml:space="preserve">There are some conflicts in beneffiting from SL site </t>
  </si>
  <si>
    <t xml:space="preserve">Involvement required </t>
  </si>
  <si>
    <t>Birdwatching &amp; Landscape observation</t>
  </si>
  <si>
    <t>Watersport Albania Association</t>
  </si>
  <si>
    <t>Characteristics of living systems that enable activities promoting health, recuperation and/or recreation through observational interactions</t>
  </si>
  <si>
    <t xml:space="preserve">Local Authorities </t>
  </si>
  <si>
    <t xml:space="preserve">Municipality of Shkodra </t>
  </si>
  <si>
    <t xml:space="preserve">Tourism activities, visitors increasing number and economic incomes in the area 
</t>
  </si>
  <si>
    <t xml:space="preserve">Disturbance on water quality due to untreated waste waters  discharge </t>
  </si>
  <si>
    <t xml:space="preserve">There are conflicts with PAs, Environmental NGOs </t>
  </si>
  <si>
    <t xml:space="preserve">High interest in reducing impacts &amp; having access to  treatment plant for the wevage waters  </t>
  </si>
  <si>
    <t xml:space="preserve">benefit from local bussiness taxes and tarifs  </t>
  </si>
  <si>
    <t>Economic activities  developed concerns the area occupied by the habitats &amp; wintering avifauna</t>
  </si>
  <si>
    <t xml:space="preserve">There are conflicts with sustainability of PAs resource using  </t>
  </si>
  <si>
    <t xml:space="preserve">There is an interest to metch environment protection </t>
  </si>
  <si>
    <t xml:space="preserve">Protected Areas Management </t>
  </si>
  <si>
    <t>NAPA / RAPA</t>
  </si>
  <si>
    <t xml:space="preserve">PAs rehabilitation and better management </t>
  </si>
  <si>
    <t xml:space="preserve">Management, controlling and monitoring  </t>
  </si>
  <si>
    <t xml:space="preserve">There are conflicts with ilegal activities in SL site </t>
  </si>
  <si>
    <t xml:space="preserve">National Environmental Agency  / Regional Directorate of Environment </t>
  </si>
  <si>
    <t xml:space="preserve">Environmental Impact Assessment  Activities  monitoring &amp; Promotion </t>
  </si>
  <si>
    <t xml:space="preserve">There are conflicts with ilegal activities like forest cutting, </t>
  </si>
  <si>
    <t xml:space="preserve">Municipality of Malesia e Madhe </t>
  </si>
  <si>
    <t xml:space="preserve">Beneffit from tourism activities, visitors increasing number and economic incomes in the area 
</t>
  </si>
  <si>
    <t xml:space="preserve">Agency of Drin-Bune water basin  </t>
  </si>
  <si>
    <t xml:space="preserve">Economic activities /gravel exploitation on the rivers basin  </t>
  </si>
  <si>
    <t xml:space="preserve"> Watershed gravel used for construction. The area where these activities  are developed overlaps with the area occupied by the habitats &amp; wintering avifauna</t>
  </si>
  <si>
    <t>The introduction of behavioral code is expected to reduce the impact</t>
  </si>
  <si>
    <t>Interest to meet the PA issues</t>
  </si>
  <si>
    <t xml:space="preserve">Characteristics of living systems that that enable activities promoting health, recuperation or enjoyment through active or immersive interactions </t>
  </si>
  <si>
    <t xml:space="preserve">Academic Institutions </t>
  </si>
  <si>
    <t xml:space="preserve">University Luigj Gurakuqi Shkoder </t>
  </si>
  <si>
    <t>Research activity and in field research</t>
  </si>
  <si>
    <t>Local services (restaurants, bars, hotels)</t>
  </si>
  <si>
    <t xml:space="preserve">SME/Firms </t>
  </si>
  <si>
    <t xml:space="preserve">Xhenis &amp; Buna </t>
  </si>
  <si>
    <t>Sailors benefit from the lake site, appreciate the quality of the environment</t>
  </si>
  <si>
    <t xml:space="preserve">Disturbance of fauna and flora </t>
  </si>
  <si>
    <t xml:space="preserve">National Authorities </t>
  </si>
  <si>
    <t xml:space="preserve">Ministry of Environment </t>
  </si>
  <si>
    <t xml:space="preserve">National/international Events organized in the site </t>
  </si>
  <si>
    <t>positive impact/nature for all</t>
  </si>
  <si>
    <t xml:space="preserve">There are some conflicts with users/visitors regarding environmental friendly behavior </t>
  </si>
  <si>
    <t xml:space="preserve">High interest </t>
  </si>
  <si>
    <t xml:space="preserve">National/Regional Authorities </t>
  </si>
  <si>
    <t xml:space="preserve">Shkodra Municipality </t>
  </si>
  <si>
    <t>Provide the   citizens opportunity to have active &amp; interactions with Lake Landscape</t>
  </si>
  <si>
    <t xml:space="preserve">Lack of environment friendy behavior </t>
  </si>
  <si>
    <t xml:space="preserve">Direct, in-situ and outdoor interactions with living systems that depend on presence in the environmental setting </t>
  </si>
  <si>
    <t>Recreation, fitness, de-stressing &amp;  nature-based recreation</t>
  </si>
  <si>
    <t xml:space="preserve">There are some conflicts with schools/students due to anchoring on sea grass beds &amp; habitats </t>
  </si>
  <si>
    <t>Midle interest to be involved</t>
  </si>
  <si>
    <t>Site of special scientific interest, Natura 2000 site</t>
  </si>
  <si>
    <t xml:space="preserve">midle involvement </t>
  </si>
  <si>
    <t xml:space="preserve">Public Bodies </t>
  </si>
  <si>
    <t>Water Research Institute of the Shkodra Region</t>
  </si>
  <si>
    <t xml:space="preserve">Education Institutions </t>
  </si>
  <si>
    <t xml:space="preserve">Proffesional Education - Forestry High School </t>
  </si>
  <si>
    <t xml:space="preserve">Site of scientific &amp; observation interest.  </t>
  </si>
  <si>
    <t xml:space="preserve">Observation and outdoor activities in the area </t>
  </si>
  <si>
    <t xml:space="preserve">Albanian Shkodra Lake FORUM </t>
  </si>
  <si>
    <t xml:space="preserve">Site of scientific &amp; ecological knowledge interest.  </t>
  </si>
  <si>
    <t xml:space="preserve">Research and outdoor activities in the area </t>
  </si>
  <si>
    <t xml:space="preserve">High school 28 Nentori </t>
  </si>
  <si>
    <t xml:space="preserve">Ground water used for nutrition and/or materials </t>
  </si>
  <si>
    <t xml:space="preserve">Beneffit food,  Fruits&amp;vegetables,Livestock products
</t>
  </si>
  <si>
    <t xml:space="preserve">Ground water used as a material (nondrinking) </t>
  </si>
  <si>
    <t xml:space="preserve">There are conflicts with priorities of water using. </t>
  </si>
  <si>
    <t xml:space="preserve">High interest in regulamenting access to PAs </t>
  </si>
  <si>
    <t xml:space="preserve">Municipality of  Malesia e Madhe </t>
  </si>
  <si>
    <t xml:space="preserve">
beneffit food,  Fruits&amp;vegetables, Livestock products
</t>
  </si>
  <si>
    <t xml:space="preserve">EL-David </t>
  </si>
  <si>
    <t>ERBA/M.M</t>
  </si>
  <si>
    <t xml:space="preserve">RELIKAJ shpk </t>
  </si>
  <si>
    <t xml:space="preserve">Pest control of habitats &amp; species </t>
  </si>
  <si>
    <t>Preserving species and biodiversity</t>
  </si>
  <si>
    <t xml:space="preserve">There are some conflcits among SHs related biodiversity conservation measures and resources use. </t>
  </si>
  <si>
    <r>
      <t xml:space="preserve">Pilots to preserve habitats and species </t>
    </r>
    <r>
      <rPr>
        <i/>
        <sz val="10"/>
        <rFont val="Calibri"/>
        <family val="2"/>
      </rPr>
      <t xml:space="preserve">
(European water chestnut -Trapa natans L) </t>
    </r>
  </si>
  <si>
    <t xml:space="preserve">Beekepers Association </t>
  </si>
  <si>
    <t xml:space="preserve">Improvement in environment and plant species quality </t>
  </si>
  <si>
    <t xml:space="preserve">There are some conflcits among beekepers&amp;agriculture activites    </t>
  </si>
  <si>
    <t>Pilots to reduce chemicals and/or pesticides using in the area</t>
  </si>
  <si>
    <t xml:space="preserve">Improvement in habitats recognition and plant species quality </t>
  </si>
  <si>
    <t xml:space="preserve">There are some SHs conflcits on habitats &amp; red list species recognition </t>
  </si>
  <si>
    <t xml:space="preserve">Pilots to improve habitats recognition and species </t>
  </si>
  <si>
    <t>Human activity controle (including, fishing, navigation, resources use for business purposes etc.)</t>
  </si>
  <si>
    <t xml:space="preserve">Abanian Shkodra lake FORUM </t>
  </si>
  <si>
    <t xml:space="preserve">Improvement in environment and biological life quality of ecosystem </t>
  </si>
  <si>
    <t xml:space="preserve">The demands on ecosystem sustainable use resources increased by civil society organizations  </t>
  </si>
  <si>
    <t xml:space="preserve">Pilots to define areas with recognized cultural &amp; spiritual values </t>
  </si>
  <si>
    <t xml:space="preserve">Fisherman </t>
  </si>
  <si>
    <t xml:space="preserve">Management Fish Organization (OMP) </t>
  </si>
  <si>
    <t xml:space="preserve">Improvement in fish structure,  species and biological life quality </t>
  </si>
  <si>
    <t xml:space="preserve">There are some conflicts between sportive fishing and fishing controlling bussiness </t>
  </si>
  <si>
    <t xml:space="preserve">Pilots to provide fish structure inventory in Lake Shkodra Ecosystem </t>
  </si>
  <si>
    <t xml:space="preserve">Handcrafting Producers </t>
  </si>
  <si>
    <t>Eco-Touristic Entrepreneurs Organisation</t>
  </si>
  <si>
    <t xml:space="preserve">Improvement in capacity to provide eco-touristic sercices visitors access quality </t>
  </si>
  <si>
    <t xml:space="preserve">Number of visitors increaded &amp; Facilities improved </t>
  </si>
  <si>
    <t xml:space="preserve">There are some conflicts certified and non certified hand crafting producers </t>
  </si>
  <si>
    <t xml:space="preserve">Pilots to identify  and map of handicraft entrepreneurs in the Shkodra Lake ecosystem. </t>
  </si>
  <si>
    <t xml:space="preserve">Regional/Public Bodies </t>
  </si>
  <si>
    <t xml:space="preserve">Improvement touris facilitations and eco-tourism approach in the area. </t>
  </si>
  <si>
    <t xml:space="preserve">Regional Authorities </t>
  </si>
  <si>
    <t>Regional Administration of Protected Areas</t>
  </si>
  <si>
    <t xml:space="preserve">Soil loss controle </t>
  </si>
  <si>
    <t xml:space="preserve">Shkodra Qark Prefecture </t>
  </si>
  <si>
    <t>Reduction of damage (and associated costs) of sediment input to water courses</t>
  </si>
  <si>
    <t>Regulation of physical, chemical, biological conditions</t>
  </si>
  <si>
    <t xml:space="preserve">There are some conflicts on SHs safety and infrastructure </t>
  </si>
  <si>
    <t>Federal Forest and Pasture of Shkodra Qark (NGO)</t>
  </si>
  <si>
    <t>Surface water used for nutrition, materials or energy</t>
  </si>
  <si>
    <t xml:space="preserve">Bussiness </t>
  </si>
  <si>
    <t>Qotaj shpk</t>
  </si>
  <si>
    <t xml:space="preserve">Exploiting  water plants for craft production </t>
  </si>
  <si>
    <t>Disturbance on plant species</t>
  </si>
  <si>
    <t xml:space="preserve">There are some conflcits among SHs in benefitting of  water resources </t>
  </si>
  <si>
    <t>midle interest to be involved</t>
  </si>
  <si>
    <t>Surface Water used for nutrition, materials or energy</t>
  </si>
  <si>
    <t xml:space="preserve">Agriculture organization </t>
  </si>
  <si>
    <t xml:space="preserve">water sources can be used to increase yield of the crops cultivated </t>
  </si>
  <si>
    <t>increased preasure on surface water quality</t>
  </si>
  <si>
    <t xml:space="preserve">There are some conflcits among SHs in benefitting of  water using  </t>
  </si>
  <si>
    <t>low interest to be involved</t>
  </si>
  <si>
    <t>interested to be involved</t>
  </si>
  <si>
    <t>RELIKAJ shpk</t>
  </si>
  <si>
    <t>SHELDIJA Group shpk</t>
  </si>
  <si>
    <t xml:space="preserve">Mucaj shpk </t>
  </si>
  <si>
    <t>SHELQETI COMPANY &amp; BESIM ISUFAJ</t>
  </si>
  <si>
    <t xml:space="preserve">Maintaining nursery populations and habitats </t>
  </si>
  <si>
    <t>XHOVANI -4</t>
  </si>
  <si>
    <t xml:space="preserve">Consumers </t>
  </si>
  <si>
    <t xml:space="preserve">Availability of fersh and quality fish in the area </t>
  </si>
  <si>
    <t xml:space="preserve">Licenced fishermen including </t>
  </si>
  <si>
    <t xml:space="preserve">Management fishing organization </t>
  </si>
  <si>
    <t>Overfishing, disturbace by catch, Disturbance on species;</t>
  </si>
  <si>
    <t>Sports Association of Shkodra</t>
  </si>
  <si>
    <t xml:space="preserve">Hunters association </t>
  </si>
  <si>
    <t>Hunting ban. They would benefit from hunting moratorium broken</t>
  </si>
  <si>
    <t xml:space="preserve">Conflict with environmental associations and institutions </t>
  </si>
  <si>
    <t>Interested to be involved</t>
  </si>
  <si>
    <t xml:space="preserve">Regional Environmental Directorate </t>
  </si>
  <si>
    <t>Environmen protection  policy implementation in regional level.</t>
  </si>
  <si>
    <t>Conservation of fish, flora &amp; fauna population</t>
  </si>
  <si>
    <t xml:space="preserve">Conflict with professional and recreational fishing &amp; hunting </t>
  </si>
  <si>
    <t xml:space="preserve">Conservation of fauna and flora </t>
  </si>
  <si>
    <t xml:space="preserve">Conflict with professional and recreational of fishing, hunting &amp; resources users </t>
  </si>
  <si>
    <t xml:space="preserve">High Interest in regulamenting access to PAs </t>
  </si>
  <si>
    <t>State Inspectorate (Environment, Forests, Waters)</t>
  </si>
  <si>
    <t xml:space="preserve">Malesia e Madhe Municipality </t>
  </si>
  <si>
    <t xml:space="preserve">Fisherman Sportive Association </t>
  </si>
  <si>
    <t xml:space="preserve">Protected Areas management </t>
  </si>
  <si>
    <t xml:space="preserve">Ministry of Agriculture / Regional Directorate of Agriculture </t>
  </si>
  <si>
    <t>Conflict with professional/abusive finshing</t>
  </si>
  <si>
    <t xml:space="preserve">National Agency of Protected Areas </t>
  </si>
  <si>
    <t xml:space="preserve">Regional Adminstration of Protected Areas </t>
  </si>
  <si>
    <t xml:space="preserve">State Inspectoriate of the Environment, water and Forests </t>
  </si>
  <si>
    <t>Impact connected with the ability to monitore the specific  legislation implement</t>
  </si>
  <si>
    <t>Impact connected with the lake and rivers shore management</t>
  </si>
  <si>
    <t xml:space="preserve">Directorate of Agriculture and Irrigation </t>
  </si>
  <si>
    <t xml:space="preserve">Regional Directorate of Environment </t>
  </si>
  <si>
    <t xml:space="preserve">State Inspectoriate of the Environment and Forests Shkoder </t>
  </si>
  <si>
    <t>Shkodra Municipality</t>
  </si>
  <si>
    <t xml:space="preserve">Regonal Directorate of Agriculture </t>
  </si>
  <si>
    <t xml:space="preserve">Midle level of involvement by introducing agroenvironmental measures </t>
  </si>
  <si>
    <t>Malesia e Madhe Municipality</t>
  </si>
  <si>
    <t>Interested to be involved in agrienvironmental measures</t>
  </si>
  <si>
    <t xml:space="preserve">Local Community </t>
  </si>
  <si>
    <t xml:space="preserve">Drita Dibra - Hand Craft SME </t>
  </si>
  <si>
    <t xml:space="preserve">Reeds and willows of the lake area are used for  production of baskets, chairs, roof and straw tables. There is demand of consumers. </t>
  </si>
  <si>
    <t xml:space="preserve">Negative impact on vegetation </t>
  </si>
  <si>
    <t>there are some  conflicts with other SHs</t>
  </si>
  <si>
    <t>The expected involvement is low</t>
  </si>
  <si>
    <t xml:space="preserve">Schools </t>
  </si>
  <si>
    <t xml:space="preserve">Educational Institutions </t>
  </si>
  <si>
    <t>"Preng Jakova" High  School &amp; all other art aclsses</t>
  </si>
  <si>
    <t xml:space="preserve">Reeds and willows harvested for art purposes </t>
  </si>
  <si>
    <t xml:space="preserve">No conflict expected due to controlled offer of the programs by the PA authorities </t>
  </si>
  <si>
    <t xml:space="preserve">The school groups might be motivated by the program </t>
  </si>
  <si>
    <t>Nature painters, artists, photographers</t>
  </si>
  <si>
    <t xml:space="preserve">Strica Studion/Preng Jakova Arts Branch </t>
  </si>
  <si>
    <t>ALBA - MILK SHPK</t>
  </si>
  <si>
    <t>RELIKAJ Shpk</t>
  </si>
  <si>
    <t>Meat Master</t>
  </si>
  <si>
    <t>KLEGEN shpk</t>
  </si>
  <si>
    <t>ALPIN Shpk</t>
  </si>
  <si>
    <t xml:space="preserve">DARB shpk </t>
  </si>
  <si>
    <t xml:space="preserve">impact connected with the operativity of the depuration plant in Shiroka </t>
  </si>
  <si>
    <t xml:space="preserve">Low level of conflict with PA managing authority; </t>
  </si>
  <si>
    <t>Protected area - Toristic operators</t>
  </si>
  <si>
    <t>Anna Tours Aency</t>
  </si>
  <si>
    <t>Improvement of the area attractiveness, visitor flow and business</t>
  </si>
  <si>
    <t>Inform Shkodra Travel</t>
  </si>
  <si>
    <t>ALBTURIST – RS</t>
  </si>
  <si>
    <t>JAT SHKODRA SNT</t>
  </si>
  <si>
    <t>KOMPLEKSI TURISTIK RRABOSHTA</t>
  </si>
  <si>
    <t>KOPLIKU TRAVEL</t>
  </si>
  <si>
    <t>SAMSELI Fregjaj</t>
  </si>
  <si>
    <t>Bertoni Shoe Factory</t>
  </si>
  <si>
    <t>INTIMA-AL</t>
  </si>
  <si>
    <t>Adelchi-Shkoder</t>
  </si>
  <si>
    <t>ART FLEX</t>
  </si>
  <si>
    <t>Bella Confex</t>
  </si>
  <si>
    <t>B &amp; T SHOES</t>
  </si>
  <si>
    <t>CALZATURIFICIO ADELCHI SH.P.K</t>
  </si>
  <si>
    <t>FAMIKO Shoes</t>
  </si>
  <si>
    <t>FELIX. M</t>
  </si>
  <si>
    <t>G.B.D-METAL</t>
  </si>
  <si>
    <t>ITALSHQIPJA S.R.L.</t>
  </si>
  <si>
    <t>J &amp; V CONFECTION</t>
  </si>
  <si>
    <t>Kea</t>
  </si>
  <si>
    <t>Kokaj Shpk</t>
  </si>
  <si>
    <t>Laurus</t>
  </si>
  <si>
    <t>MADISH</t>
  </si>
  <si>
    <t>MARE - ADRIATIK</t>
  </si>
  <si>
    <t>Melgushi shpk</t>
  </si>
  <si>
    <t>MODA JEANS</t>
  </si>
  <si>
    <t>MODA TELI S</t>
  </si>
  <si>
    <t xml:space="preserve">SARDA Cultural Association </t>
  </si>
  <si>
    <t xml:space="preserve">low level of involvement </t>
  </si>
  <si>
    <t>Marubi National Museum - Shkodra</t>
  </si>
  <si>
    <t xml:space="preserve">Cultural activities </t>
  </si>
  <si>
    <t xml:space="preserve">midle level of involvement by introducing cultural heritage  measures </t>
  </si>
  <si>
    <t>Regional Directorate of National Culture of Shkodra</t>
  </si>
  <si>
    <t>Eco-tourism operator</t>
  </si>
  <si>
    <t xml:space="preserve">Shkodra Tourist Association </t>
  </si>
  <si>
    <t xml:space="preserve">increasing of visitors flow, handcraft cultur education </t>
  </si>
  <si>
    <t xml:space="preserve">involvement is required </t>
  </si>
  <si>
    <t xml:space="preserve">Shkodra Wool Carpets  </t>
  </si>
  <si>
    <t xml:space="preserve">Wood Pyrography </t>
  </si>
  <si>
    <t xml:space="preserve">Touristic Association </t>
  </si>
  <si>
    <t xml:space="preserve">City`s Cleaning Company </t>
  </si>
  <si>
    <t xml:space="preserve">increasing of visitors flow, ecological knowledge creation  </t>
  </si>
  <si>
    <t>Student Treatment Company</t>
  </si>
  <si>
    <t>Urban Passenger Transport Park</t>
  </si>
  <si>
    <t>Water Supply and Sewerage Enterprise</t>
  </si>
  <si>
    <t>there are conflicts with Pas &amp; other SHs</t>
  </si>
  <si>
    <t>Tradita Geg &amp; Tosk, Restorant &amp; Accomodation</t>
  </si>
  <si>
    <t xml:space="preserve">Bar Restorant Elita Shkoder </t>
  </si>
  <si>
    <t>Vila Bekteshi</t>
  </si>
  <si>
    <t>PASTA E VINO</t>
  </si>
  <si>
    <t>Bar Restorant Illyria Shkoder</t>
  </si>
  <si>
    <t>Arti'Zanave</t>
  </si>
  <si>
    <t>Colosseo Hotel</t>
  </si>
  <si>
    <t>Rozafa Hotel</t>
  </si>
  <si>
    <t xml:space="preserve">Europa Grand Hotel </t>
  </si>
  <si>
    <t>increasing of visitors flow and tourist services</t>
  </si>
  <si>
    <t>LIST OF STAKEHOLDERS ORGANISATIONS FOR THE FRESHWATER ECOSYSTEM RANKED BY RELEVANCE</t>
  </si>
  <si>
    <t>LIST OF STAKEHOLDERS CATEGORIES FOR THE FRESHWATER ECOSYSTEM RANKED BY RELEVANCE</t>
  </si>
  <si>
    <t xml:space="preserve">ALBANIAN DEVELOPMENT FUND </t>
  </si>
  <si>
    <t>Djana Bejko</t>
  </si>
  <si>
    <t xml:space="preserve">Nature conservation organization  </t>
  </si>
  <si>
    <t>MATRIX SENSITIVE MAP</t>
  </si>
  <si>
    <t>LIST OF STAKEHOLDERS CATEGORIES FOR THE TERRESTRIAL ECOSYSTEMS RANKED BY RELEVANCE</t>
  </si>
  <si>
    <t>LIST OF STAKEHOLDERS ORGANISATIONS FOR THE TERRESTRIAL ECOSYSTEMS RANKED BY RELEVANCE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</si>
</sst>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/>
    <xf numFmtId="0" fontId="5" fillId="13" borderId="2" xfId="0" applyFont="1" applyFill="1" applyBorder="1" applyAlignment="1">
      <alignment horizontal="center" vertical="top" wrapText="1"/>
    </xf>
    <xf numFmtId="0" fontId="1" fillId="7" borderId="2" xfId="0" applyFont="1" applyFill="1" applyBorder="1" applyAlignment="1">
      <alignment horizontal="center" vertical="top" wrapText="1"/>
    </xf>
    <xf numFmtId="0" fontId="6" fillId="14" borderId="2" xfId="0" applyFont="1" applyFill="1" applyBorder="1" applyAlignment="1">
      <alignment horizontal="center" vertical="top" wrapText="1"/>
    </xf>
    <xf numFmtId="0" fontId="6" fillId="10" borderId="2" xfId="0" applyFont="1" applyFill="1" applyBorder="1" applyAlignment="1">
      <alignment horizontal="center" vertical="top" wrapText="1"/>
    </xf>
    <xf numFmtId="0" fontId="1" fillId="11" borderId="2" xfId="0" applyFont="1" applyFill="1" applyBorder="1" applyAlignment="1">
      <alignment horizontal="center" vertical="top" wrapText="1"/>
    </xf>
    <xf numFmtId="0" fontId="1" fillId="8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2" fillId="12" borderId="1" xfId="0" applyFont="1" applyFill="1" applyBorder="1" applyAlignment="1">
      <alignment horizontal="left" vertical="top" wrapText="1"/>
    </xf>
    <xf numFmtId="0" fontId="3" fillId="0" borderId="1" xfId="0" applyFont="1" applyBorder="1"/>
    <xf numFmtId="0" fontId="0" fillId="0" borderId="1" xfId="0" applyBorder="1"/>
    <xf numFmtId="0" fontId="0" fillId="0" borderId="1" xfId="0" applyFill="1" applyBorder="1"/>
    <xf numFmtId="0" fontId="8" fillId="0" borderId="0" xfId="0" applyFont="1"/>
    <xf numFmtId="0" fontId="8" fillId="0" borderId="1" xfId="0" pivotButton="1" applyFont="1" applyBorder="1"/>
    <xf numFmtId="0" fontId="8" fillId="0" borderId="1" xfId="0" applyFont="1" applyBorder="1"/>
    <xf numFmtId="0" fontId="8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8" fillId="2" borderId="1" xfId="0" applyFont="1" applyFill="1" applyBorder="1"/>
    <xf numFmtId="0" fontId="7" fillId="6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9" fillId="0" borderId="0" xfId="0" applyFont="1"/>
    <xf numFmtId="0" fontId="10" fillId="0" borderId="0" xfId="0" applyFont="1"/>
    <xf numFmtId="0" fontId="8" fillId="0" borderId="1" xfId="0" pivotButton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1" xfId="0" pivotButton="1" applyFont="1" applyBorder="1" applyAlignment="1">
      <alignment horizontal="left"/>
    </xf>
    <xf numFmtId="0" fontId="8" fillId="0" borderId="1" xfId="0" applyNumberFormat="1" applyFont="1" applyFill="1" applyBorder="1"/>
    <xf numFmtId="0" fontId="0" fillId="0" borderId="0" xfId="0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17" fontId="8" fillId="0" borderId="0" xfId="0" applyNumberFormat="1" applyFont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/>
    </xf>
    <xf numFmtId="0" fontId="8" fillId="0" borderId="1" xfId="0" pivotButton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/>
    </xf>
    <xf numFmtId="0" fontId="10" fillId="0" borderId="0" xfId="0" applyFont="1" applyAlignment="1">
      <alignment vertical="top" wrapText="1"/>
    </xf>
    <xf numFmtId="0" fontId="8" fillId="0" borderId="1" xfId="0" applyFont="1" applyFill="1" applyBorder="1" applyAlignment="1">
      <alignment vertical="center" wrapText="1"/>
    </xf>
  </cellXfs>
  <cellStyles count="1">
    <cellStyle name="Normale" xfId="0" builtinId="0"/>
  </cellStyles>
  <dxfs count="110"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  <dxf>
      <alignment vertical="top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vertical="top" readingOrder="0"/>
    </dxf>
    <dxf>
      <alignment vertical="top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top" readingOrder="0"/>
    </dxf>
    <dxf>
      <fill>
        <patternFill patternType="none">
          <bgColor auto="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vertical="top" readingOrder="0"/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top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top" readingOrder="0"/>
    </dxf>
    <dxf>
      <alignment vertical="top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top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vertical="top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</xdr:colOff>
      <xdr:row>2</xdr:row>
      <xdr:rowOff>1</xdr:rowOff>
    </xdr:from>
    <xdr:to>
      <xdr:col>8</xdr:col>
      <xdr:colOff>0</xdr:colOff>
      <xdr:row>25</xdr:row>
      <xdr:rowOff>172709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2" y="390526"/>
          <a:ext cx="3657598" cy="45542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Frame_Francesca\OneDrive%20-%20eFrame\LAVORI\PROGETTI\IMPRECO\Elaborazione\T2_sensitive_map\RNFI\Sensitive_Map_RNFI_1701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nsitive_Map_v1-DOPPS-mar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e map"/>
      <sheetName val="Pivot_ESS"/>
      <sheetName val="Pivot_SoES"/>
      <sheetName val="cod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Frame_Francesca" refreshedDate="43650.630449884258" createdVersion="5" refreshedVersion="5" minRefreshableVersion="3" recordCount="294">
  <cacheSource type="worksheet">
    <worksheetSource ref="A2:O155" sheet="Matrix_Sensitive map"/>
  </cacheSource>
  <cacheFields count="18">
    <cacheField name="PP code" numFmtId="0">
      <sharedItems containsBlank="1"/>
    </cacheField>
    <cacheField name="Ecosystem" numFmtId="0">
      <sharedItems containsBlank="1" count="4">
        <s v="Freshwater Shkodra Lake "/>
        <s v="Terrestrial"/>
        <m/>
        <s v="Marine" u="1"/>
      </sharedItems>
    </cacheField>
    <cacheField name="ESS code" numFmtId="0">
      <sharedItems containsBlank="1" count="40">
        <s v="Characteristics of living systems that enable education and training"/>
        <s v="Characteristics of living systems that have an existence value"/>
        <s v="Characteristics of living systems that enable activities promoting health, recuperation or enjoyment through passive or observational interactions"/>
        <s v="Characteristics of living systems that enable activities promoting health, recuperation and/or recreation through observational interactions"/>
        <s v="Characteristics of living systems that that enable activities promoting health, recuperation or enjoyment through active or immersive interactions "/>
        <s v="Characteristics of living systems that enable activities promoting health, recuperation or enjoyment through active or immersive interactions "/>
        <s v="Characteristics of living systems that enable scientific investigation or the creation of traditional ecological knowledge"/>
        <s v="Ground water used for nutrition and/or materials "/>
        <s v="Pest control of habitats &amp; species "/>
        <s v="Human activity controle (including, fishing, navigation, resources use for business purposes etc.)"/>
        <s v="Soil loss controle "/>
        <s v="Surface water used for nutrition, materials or energy"/>
        <s v="Maintaining nursery populations and habitats "/>
        <s v="Wild animals (terrestrial and aquatic) used for nutritional purposes"/>
        <s v="Maintaining nursery populations and habitats (Including gene pool protection)"/>
        <s v="Bio-remediation by micro-organisms, algae, plants, and animals"/>
        <s v="Control of erosion rates"/>
        <s v="Regulation of temperature and humidity, including ventilation and transpiration"/>
        <s v="Cultivated terrestrial plants (including fungi, algae) grown for nutritional purposes"/>
        <s v="Fibres and other materials from wild plants for direct use or processing  (excluding genetic materials)"/>
        <s v="Regulation of the chemical condition of freshwaters by living processes"/>
        <s v="Characteristics of living systems that are resonant in terms of culture or heritage"/>
        <s v="Elements of living systems used for entertainment or representation"/>
        <m/>
        <s v="Characteristics of living systems that activities promoting health, recuperation or enjoyment through active or immersive interactions " u="1"/>
        <s v="Decomposition and fixing processes and their effect on soil quality                   " u="1"/>
        <s v="Seed dispersal" u="1"/>
        <s v="Visual screening                                    " u="1"/>
        <s v="Weathering processes and their effect on soil quality" u="1"/>
        <s v="Characteristics or features of living systems that have an existence value" u="1"/>
        <s v="Regulation of chemical composition of atmosphere and oceans" u="1"/>
        <s v="Regulation of the chemical condition of salt waters by living processes" u="1"/>
        <s v="Hydrological cycle and water flow regulation (Including flood control, and coastal protection)" u="1"/>
        <s v="Pollination (or 'gamete' dispersal in a marine context)" u="1"/>
        <s v="Smell reduction" u="1"/>
        <s v="Pest control (including invasive species) " u="1"/>
        <s v="Disease control                                        " u="1"/>
        <s v="Cultivated plants (including fungi, algae) grown as a source of  energy " u="1"/>
        <s v="Filtration/sequestration/storage/accumulation by micro-organisms, algae, plants, and animals" u="1"/>
        <s v="Wind protection" u="1"/>
      </sharedItems>
    </cacheField>
    <cacheField name="SH category" numFmtId="0">
      <sharedItems containsBlank="1" count="42">
        <s v="Citizens"/>
        <s v="Schools"/>
        <s v="Academia"/>
        <s v="Protected area - Economic operator"/>
        <s v="Licenced crafts producers"/>
        <s v="Surfing activity"/>
        <s v="Local Authorities "/>
        <s v="Protected Areas Management "/>
        <s v="Academic Institutions "/>
        <s v="Local services (restaurants, bars, hotels)"/>
        <s v="National Authorities "/>
        <s v="National/Regional Authorities "/>
        <s v="Local municipality"/>
        <s v="Education Institutions "/>
        <s v="Farmers"/>
        <s v="Fisherman "/>
        <s v="Handcrafting Producers "/>
        <s v="Regional Authorities "/>
        <s v="Bussiness "/>
        <s v="Licenced fishermen including "/>
        <s v="Recreational fishermen"/>
        <s v="Hunters"/>
        <s v="Regional Environmental Directorate "/>
        <s v="Protected area - Management Authority"/>
        <s v="Professional fishermen"/>
        <s v="Boating activity"/>
        <s v="Shkodra Municipality"/>
        <s v="Malesia e Madhe Municipality"/>
        <s v="Local Community "/>
        <s v="Schools "/>
        <s v="Nature painters, artists, photographers"/>
        <s v="Protected area - Toristic operators"/>
        <s v="Eco-tourism operator"/>
        <s v="Cultural associations"/>
        <m/>
        <s v="Association" u="1"/>
        <s v="Regione Autonoma Friuli Venezia Giulia" u="1"/>
        <s v="Edutional activity - ecotourism" u="1"/>
        <s v="Accomodation" u="1"/>
        <s v="Recreational activity - surf&amp;kitesurf" u="1"/>
        <s v="Economic operator" u="1"/>
        <s v="Rowing  activity" u="1"/>
      </sharedItems>
    </cacheField>
    <cacheField name="Quadruple helix" numFmtId="0">
      <sharedItems containsBlank="1"/>
    </cacheField>
    <cacheField name="Stakeholder organisation" numFmtId="0">
      <sharedItems containsBlank="1" count="168">
        <s v="Nature conservation organizations "/>
        <s v="Forestry High School "/>
        <s v="Oso Kuka High School "/>
        <s v="28 Nentori High School "/>
        <s v="University Luigj Gurakuqi Shkoder"/>
        <s v="Albamilik shpk"/>
        <s v="Women on INTEGRATION"/>
        <s v="Artisans organization "/>
        <s v="Watersport Albania Association"/>
        <s v="Municipality of Shkodra "/>
        <s v="NAPA / RAPA"/>
        <s v="National Environmental Agency  / Regional Directorate of Environment "/>
        <s v="Municipality of Malesia e Madhe "/>
        <s v="Agency of Drin-Bune water basin  "/>
        <s v="University Luigj Gurakuqi Shkoder "/>
        <s v="Xhenis &amp; Buna "/>
        <s v="Ministry of Environment "/>
        <s v="Shkodra Municipality "/>
        <s v="Water Research Institute of the Shkodra Region"/>
        <s v="Proffesional Education - Forestry High School "/>
        <s v="Albanian Shkodra Lake FORUM "/>
        <s v="High school 28 Nentori "/>
        <s v="Municipality of  Malesia e Madhe "/>
        <s v="EL-David "/>
        <s v="ERBA/M.M"/>
        <s v="RELIKAJ shpk "/>
        <s v="Beekepers Association "/>
        <s v="Abanian Shkodra lake FORUM "/>
        <s v="Management Fish Organization (OMP) "/>
        <s v="Eco-Touristic Entrepreneurs Organisation"/>
        <s v="Regional Administration of Protected Areas"/>
        <s v="Shkodra Qark Prefecture "/>
        <s v="Federal Forest and Pasture of Shkodra Qark (NGO)"/>
        <s v="Qotaj shpk"/>
        <s v="Agriculture organization "/>
        <s v="RELIKAJ shpk"/>
        <s v="SHELDIJA Group shpk"/>
        <s v="Mucaj shpk "/>
        <s v="SHELQETI COMPANY &amp; BESIM ISUFAJ"/>
        <s v="XHOVANI -4"/>
        <s v="Consumers "/>
        <s v="Management fishing organization "/>
        <s v="Sports Association of Shkodra"/>
        <s v="Hunters association "/>
        <s v="Environmen protection  policy implementation in regional level."/>
        <s v="State Inspectorate (Environment, Forests, Waters)"/>
        <s v="Malesia e Madhe Municipality "/>
        <s v="Fisherman"/>
        <s v="Fisherman Sportive Association "/>
        <s v="Ministry of Agriculture / Regional Directorate of Agriculture "/>
        <s v="National Agency of Protected Areas "/>
        <s v="Regional Adminstration of Protected Areas "/>
        <s v="State Inspectoriate of the Environment, water and Forests "/>
        <s v="Visitors"/>
        <s v="Directorate of Agriculture and Irrigation "/>
        <s v="Inhabitants"/>
        <s v="Regional Directorate of Environment "/>
        <s v="State Inspectoriate of the Environment and Forests Shkoder "/>
        <s v="Regonal Directorate of Agriculture "/>
        <s v="Consumers"/>
        <s v="Drita Dibra - Hand Craft SME "/>
        <s v="&quot;Preng Jakova&quot; High  School &amp; all other art aclsses"/>
        <s v="Strica Studion/Preng Jakova Arts Branch "/>
        <s v="ALBA - MILK SHPK"/>
        <s v="Meat Master"/>
        <s v="KLEGEN shpk"/>
        <s v="ALPIN Shpk"/>
        <s v="DARB shpk "/>
        <s v="Local schools"/>
        <s v="Anna Tours Aency"/>
        <s v="Inform Shkodra Travel"/>
        <s v="ALBTURIST – RS"/>
        <s v="JAT SHKODRA SNT"/>
        <s v="KOMPLEKSI TURISTIK RRABOSHTA"/>
        <s v="KOPLIKU TRAVEL"/>
        <s v="SAMSELI Fregjaj"/>
        <s v="Bertoni Shoe Factory"/>
        <s v="INTIMA-AL"/>
        <s v="Adelchi-Shkoder"/>
        <s v="ART FLEX"/>
        <s v="Bella Confex"/>
        <s v="B &amp; T SHOES"/>
        <s v="CALZATURIFICIO ADELCHI SH.P.K"/>
        <s v="FAMIKO Shoes"/>
        <s v="FELIX. M"/>
        <s v="G.B.D-METAL"/>
        <s v="ITALSHQIPJA S.R.L."/>
        <s v="J &amp; V CONFECTION"/>
        <s v="Kea"/>
        <s v="Kokaj Shpk"/>
        <s v="Laurus"/>
        <s v="MADISH"/>
        <s v="MARE - ADRIATIK"/>
        <s v="Melgushi shpk"/>
        <s v="MODA JEANS"/>
        <s v="MODA TELI S"/>
        <s v="SARDA Cultural Association "/>
        <s v="Marubi National Museum - Shkodra"/>
        <s v="Regional Directorate of National Culture of Shkodra"/>
        <s v="Shkodra Tourist Association "/>
        <s v="Shkodra Wool Carpets  "/>
        <s v="Wood Pyrography "/>
        <s v="Touristic Association "/>
        <s v="City`s Cleaning Company "/>
        <s v="Student Treatment Company"/>
        <s v="Urban Passenger Transport Park"/>
        <s v="Water Supply and Sewerage Enterprise"/>
        <s v="Tradita Geg &amp; Tosk, Restorant &amp; Accomodation"/>
        <s v="Bar Restorant Elita Shkoder "/>
        <s v="Vila Bekteshi"/>
        <s v="PASTA E VINO"/>
        <s v="Bar Restorant Illyria Shkoder"/>
        <s v="Arti'Zanave"/>
        <s v="Colosseo Hotel"/>
        <s v="Rozafa Hotel"/>
        <s v="Europa Grand Hotel "/>
        <m/>
        <s v="Comune di Staranzano" u="1"/>
        <s v="Associazione sportiva dei Casoneri di Panzano" u="1"/>
        <s v="Cooperativa pescatori Grado - Zeromiglia" u="1"/>
        <s v="KiteLife" u="1"/>
        <s v="Società Kayak e Canoa Monfalcone" u="1"/>
        <s v="University of Trieste" u="1"/>
        <s v="Camping Tenuta Primero" u="1"/>
        <s v="Ecopark" u="1"/>
        <s v="University of Udine" u="1"/>
        <s v="Società Agricola Ex Bennati" u="1"/>
        <s v="SBIC-Stazione Biologica Isola della Cona" u="1"/>
        <s v="Società Agricola Bennati" u="1"/>
        <s v="Nature associations" u="1"/>
        <s v="Local municipalities" u="1"/>
        <s v="Servizio biodiversità" u="1"/>
        <s v="Marina Exclusiv" u="1"/>
        <s v="PromoturismoFVG" u="1"/>
        <s v="Caneo" u="1"/>
        <s v="Società Canottieri Timavo" u="1"/>
        <s v="Associazione pescatori dilettanti" u="1"/>
        <s v="Marina Lepanto" u="1"/>
        <s v="MAIALI" u="1"/>
        <s v="Comune di Grado" u="1"/>
        <s v="B&amp;B Al Sol Levante" u="1"/>
        <s v="??" u="1"/>
        <s v="Servizio politiche rurali" u="1"/>
        <s v="Villaggio Turistico Europa" u="1"/>
        <s v="Camping Albatros Marina Julia" u="1"/>
        <s v="Economic operator" u="1"/>
        <s v="Visual art and show" u="1"/>
        <s v="Servizio caccia e risorse ittiche" u="1"/>
        <s v="Società velica &quot;Oscar Cosulich&quot;" u="1"/>
        <s v="Marina Hannibal" u="1"/>
        <s v="Lega navale italiana sez Monfalcone" u="1"/>
        <s v="Agriturismo Tre Botti" u="1"/>
        <s v="Agriturismo Al Tetto Verde" u="1"/>
        <s v="Azienda agricola Cunial" u="1"/>
        <s v="Riserva di Caccia" u="1"/>
        <s v="Cooperativa Rogos" u="1"/>
        <s v="Association of sport activities" u="1"/>
        <s v="University" u="1"/>
        <s v="B&amp;B Alle Conchiglie" u="1"/>
        <s v="Società ex Tombacco" u="1"/>
        <s v="Associazione sportiva dilettantistica Punta Barene" u="1"/>
        <s v="Punta Spin Residence Camping" u="1"/>
        <s v="Val Cavanata" u="1"/>
        <s v="Scuola vela Tito nordio" u="1"/>
        <s v="Consorzio piccola pesca - Cogepa" u="1"/>
        <s v="Cooperativa fra pescatori di Monfalcone scarl" u="1"/>
        <s v="Comune di Monfalcone" u="1"/>
        <s v="GenAgricole" u="1"/>
      </sharedItems>
    </cacheField>
    <cacheField name="Benefit _x000a_(text)" numFmtId="0">
      <sharedItems containsBlank="1"/>
    </cacheField>
    <cacheField name="Impact _x000a_(text)" numFmtId="0">
      <sharedItems containsBlank="1"/>
    </cacheField>
    <cacheField name="Conflict _x000a_(text)" numFmtId="0">
      <sharedItems containsBlank="1"/>
    </cacheField>
    <cacheField name="Involvement _x000a_(text)" numFmtId="0">
      <sharedItems containsBlank="1"/>
    </cacheField>
    <cacheField name="Benefit _x000a_(code)" numFmtId="0">
      <sharedItems containsString="0" containsBlank="1" containsNumber="1" containsInteger="1" minValue="1" maxValue="3"/>
    </cacheField>
    <cacheField name="Impact _x000a_(code)" numFmtId="0">
      <sharedItems containsString="0" containsBlank="1" containsNumber="1" containsInteger="1" minValue="1" maxValue="4"/>
    </cacheField>
    <cacheField name="Conflict _x000a_(code)" numFmtId="0">
      <sharedItems containsString="0" containsBlank="1" containsNumber="1" containsInteger="1" minValue="1" maxValue="3"/>
    </cacheField>
    <cacheField name="Involvement _x000a_(code)" numFmtId="0">
      <sharedItems containsString="0" containsBlank="1" containsNumber="1" containsInteger="1" minValue="1" maxValue="4"/>
    </cacheField>
    <cacheField name="Score" numFmtId="0">
      <sharedItems containsString="0" containsBlank="1" containsNumber="1" containsInteger="1" minValue="5" maxValue="12"/>
    </cacheField>
    <cacheField name="ESS indicator_x000a_Capacity" numFmtId="0">
      <sharedItems containsBlank="1"/>
    </cacheField>
    <cacheField name="ESS indicator_x000a_Flow" numFmtId="0">
      <sharedItems containsBlank="1"/>
    </cacheField>
    <cacheField name="ESS indicator_x000a_Benefi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4">
  <r>
    <s v="LP"/>
    <x v="0"/>
    <x v="0"/>
    <x v="0"/>
    <s v="Citizens/Civil society/Organizations"/>
    <x v="0"/>
    <s v="Educational and training activities are carried out by NGOs in Shkodra Lake area "/>
    <s v="no impact"/>
    <s v="There are some conflcits among SHs in benefitting in SL site"/>
    <s v="Involvement &amp; ecual access is required"/>
    <n v="2"/>
    <n v="2"/>
    <n v="2"/>
    <n v="2"/>
    <n v="8"/>
    <m/>
    <m/>
    <m/>
  </r>
  <r>
    <s v="LP"/>
    <x v="0"/>
    <x v="0"/>
    <x v="1"/>
    <s v="Citizens/Civil society/Organizations"/>
    <x v="1"/>
    <s v="Education activities directly carried out into the nature"/>
    <s v="no impact"/>
    <s v="Conflict with birdwatchers and photographers"/>
    <s v="midle level of involvement"/>
    <n v="2"/>
    <n v="2"/>
    <n v="2"/>
    <n v="2"/>
    <n v="8"/>
    <m/>
    <m/>
    <m/>
  </r>
  <r>
    <s v="LP"/>
    <x v="0"/>
    <x v="0"/>
    <x v="1"/>
    <s v="Citizens/Civil society/Organizations"/>
    <x v="2"/>
    <s v="Education activities directly carried out into the nature"/>
    <s v="no impact"/>
    <s v="Conflict with birdwatchers and photographers"/>
    <s v="midle level of involvement"/>
    <n v="2"/>
    <n v="2"/>
    <n v="2"/>
    <n v="2"/>
    <n v="8"/>
    <m/>
    <m/>
    <m/>
  </r>
  <r>
    <s v="LP"/>
    <x v="0"/>
    <x v="0"/>
    <x v="1"/>
    <s v="Citizens/Civil society/Organizations"/>
    <x v="3"/>
    <s v="Education activities directly carried out into the nature"/>
    <s v="no impact"/>
    <s v="Conflict with birdwatchers and photographers"/>
    <s v="midle level of involvement"/>
    <n v="2"/>
    <n v="2"/>
    <n v="2"/>
    <n v="2"/>
    <n v="8"/>
    <m/>
    <m/>
    <m/>
  </r>
  <r>
    <s v="LP"/>
    <x v="0"/>
    <x v="0"/>
    <x v="2"/>
    <s v="Academic/technical bodies"/>
    <x v="4"/>
    <s v="Education and training activities directly carried out into the nature"/>
    <s v="no impact"/>
    <s v="Low level of conflict among SHs"/>
    <s v="medium interest to be involved"/>
    <n v="3"/>
    <n v="2"/>
    <n v="1"/>
    <n v="2"/>
    <n v="8"/>
    <m/>
    <m/>
    <m/>
  </r>
  <r>
    <s v="LP"/>
    <x v="0"/>
    <x v="0"/>
    <x v="3"/>
    <s v="Business"/>
    <x v="5"/>
    <s v="Increasing of educational tourism, green bussiness approach case"/>
    <s v="no impact"/>
    <s v="Low level of conflict among SHs"/>
    <s v="midle level of involvement"/>
    <n v="3"/>
    <n v="2"/>
    <n v="1"/>
    <n v="2"/>
    <n v="8"/>
    <m/>
    <m/>
    <m/>
  </r>
  <r>
    <s v="LP"/>
    <x v="0"/>
    <x v="1"/>
    <x v="0"/>
    <s v="Citizens/Civil society/Organizations"/>
    <x v="6"/>
    <s v="Education Campaigns are carried out. Activity recognized in the region "/>
    <s v="no impact"/>
    <s v="There are some conflcits among SHs in rural women education &amp; involvement on decission making "/>
    <s v="midle level of involvement"/>
    <n v="2"/>
    <n v="2"/>
    <n v="2"/>
    <n v="2"/>
    <n v="8"/>
    <s v="Morphology, wind days/year etc"/>
    <s v="n° of KiteLife members"/>
    <s v="Economic value of recreational experience"/>
  </r>
  <r>
    <s v="LP"/>
    <x v="0"/>
    <x v="1"/>
    <x v="4"/>
    <s v="Business"/>
    <x v="7"/>
    <s v="increasing eco-tourism activity and visitors number"/>
    <s v="no impact"/>
    <s v="There are some conflicts in beneffiting from SL site "/>
    <s v="Involvement required "/>
    <n v="2"/>
    <n v="2"/>
    <n v="2"/>
    <n v="2"/>
    <n v="8"/>
    <m/>
    <m/>
    <m/>
  </r>
  <r>
    <s v="LP"/>
    <x v="0"/>
    <x v="2"/>
    <x v="0"/>
    <s v="Citizens/Civil society/Organizations"/>
    <x v="0"/>
    <s v="Birdwatching &amp; Landscape observation"/>
    <s v="no impact"/>
    <s v="Low level of conflict among SHs"/>
    <s v="Involvement is required"/>
    <n v="2"/>
    <n v="2"/>
    <n v="2"/>
    <n v="1"/>
    <n v="7"/>
    <m/>
    <m/>
    <m/>
  </r>
  <r>
    <s v="LP"/>
    <x v="0"/>
    <x v="2"/>
    <x v="5"/>
    <s v="Citizens/Civil society/Organizations"/>
    <x v="8"/>
    <s v="There isn’t any other access to the sea for the kite surfers in the north Adriatic area"/>
    <s v="The area where the kite surfers usually do their recreational activity overlaps with the area occupied by the wintering avifauna"/>
    <s v="Low level of conflict among SHs"/>
    <s v="Low interest to be involved"/>
    <n v="2"/>
    <n v="2"/>
    <n v="2"/>
    <n v="2"/>
    <n v="8"/>
    <m/>
    <m/>
    <m/>
  </r>
  <r>
    <s v="LP"/>
    <x v="0"/>
    <x v="3"/>
    <x v="6"/>
    <s v="Governance/Public Bodies"/>
    <x v="9"/>
    <s v="Tourism activities, visitors increasing number and economic incomes in the area _x000a__x000a_"/>
    <s v="Disturbance on water quality due to untreated waste waters  discharge "/>
    <s v="There are conflicts with PAs, Environmental NGOs "/>
    <s v="High interest in reducing impacts &amp; having access to  treatment plant for the wevage waters  "/>
    <n v="3"/>
    <n v="3"/>
    <n v="2"/>
    <n v="2"/>
    <n v="10"/>
    <m/>
    <m/>
    <m/>
  </r>
  <r>
    <s v="LP"/>
    <x v="0"/>
    <x v="3"/>
    <x v="6"/>
    <s v="Governance/Public Bodies"/>
    <x v="9"/>
    <s v="benefit from local bussiness taxes and tarifs  "/>
    <s v="Economic activities  developed concerns the area occupied by the habitats &amp; wintering avifauna"/>
    <s v="There are conflicts with sustainability of PAs resource using  "/>
    <s v="There is an interest to metch environment protection "/>
    <n v="2"/>
    <n v="3"/>
    <n v="3"/>
    <n v="2"/>
    <n v="10"/>
    <m/>
    <m/>
    <m/>
  </r>
  <r>
    <s v="LP"/>
    <x v="0"/>
    <x v="3"/>
    <x v="7"/>
    <s v="Governance/Public Bodies"/>
    <x v="10"/>
    <s v="PAs rehabilitation and better management "/>
    <s v="Management, controlling and monitoring  "/>
    <s v="There are conflicts with ilegal activities in SL site "/>
    <s v="There is a very high interest to meet the PA issues"/>
    <n v="2"/>
    <n v="2"/>
    <n v="2"/>
    <n v="3"/>
    <n v="9"/>
    <m/>
    <m/>
    <m/>
  </r>
  <r>
    <s v="LP"/>
    <x v="0"/>
    <x v="3"/>
    <x v="7"/>
    <s v="Governance/Public Bodies"/>
    <x v="11"/>
    <s v="Environmental Impact Assessment  Activities  monitoring &amp; Promotion "/>
    <s v="Management, controlling and monitoring  "/>
    <s v="There are conflicts with ilegal activities like forest cutting, "/>
    <s v="There is a very high interest to meet the PA issues"/>
    <n v="2"/>
    <n v="2"/>
    <n v="2"/>
    <n v="3"/>
    <n v="9"/>
    <m/>
    <m/>
    <m/>
  </r>
  <r>
    <s v="LP"/>
    <x v="0"/>
    <x v="3"/>
    <x v="6"/>
    <s v="Governance/Public Bodies"/>
    <x v="12"/>
    <s v="Beneffit from tourism activities, visitors increasing number and economic incomes in the area _x000a__x000a_"/>
    <s v="Disturbance on water quality due to untreated waste waters  discharge "/>
    <s v="There are conflicts with PAs, Environmental NGOs "/>
    <s v="High interest in reducing impacts &amp; having access to  treatment plant for the wevage waters  "/>
    <n v="2"/>
    <n v="3"/>
    <n v="3"/>
    <n v="2"/>
    <n v="10"/>
    <m/>
    <m/>
    <m/>
  </r>
  <r>
    <s v="LP"/>
    <x v="0"/>
    <x v="3"/>
    <x v="6"/>
    <s v="Governance/Public Bodies"/>
    <x v="13"/>
    <s v="Economic activities /gravel exploitation on the rivers basin  "/>
    <s v=" Watershed gravel used for construction. The area where these activities  are developed overlaps with the area occupied by the habitats &amp; wintering avifauna"/>
    <s v="The introduction of behavioral code is expected to reduce the impact"/>
    <s v="Interest to meet the PA issues"/>
    <n v="2"/>
    <n v="4"/>
    <n v="2"/>
    <n v="2"/>
    <n v="10"/>
    <m/>
    <m/>
    <m/>
  </r>
  <r>
    <s v="LP"/>
    <x v="0"/>
    <x v="4"/>
    <x v="8"/>
    <s v="Academic/technical bodies"/>
    <x v="14"/>
    <s v="Research activity and in field research"/>
    <s v="no impact"/>
    <s v="No conflict with other SHs"/>
    <s v="High interest to be involved"/>
    <n v="3"/>
    <n v="2"/>
    <n v="1"/>
    <n v="4"/>
    <n v="10"/>
    <m/>
    <m/>
    <m/>
  </r>
  <r>
    <s v="LP"/>
    <x v="0"/>
    <x v="5"/>
    <x v="9"/>
    <s v="SME/Firms "/>
    <x v="15"/>
    <s v="Sailors benefit from the lake site, appreciate the quality of the environment"/>
    <s v="Disturbance of fauna and flora "/>
    <s v="The introduction of behavioral code is expected to reduce the conflict and the impact"/>
    <s v="Low interest to be involved"/>
    <n v="1"/>
    <n v="2"/>
    <n v="2"/>
    <n v="1"/>
    <n v="6"/>
    <m/>
    <m/>
    <m/>
  </r>
  <r>
    <s v="LP"/>
    <x v="0"/>
    <x v="5"/>
    <x v="10"/>
    <s v="Governance/Public Bodies"/>
    <x v="16"/>
    <s v="National/international Events organized in the site "/>
    <s v="positive impact/nature for all"/>
    <s v="There are some conflicts with users/visitors regarding environmental friendly behavior "/>
    <s v="High interest "/>
    <n v="2"/>
    <n v="2"/>
    <n v="3"/>
    <n v="3"/>
    <n v="10"/>
    <m/>
    <m/>
    <m/>
  </r>
  <r>
    <s v="LP"/>
    <x v="0"/>
    <x v="5"/>
    <x v="11"/>
    <s v="Governance/Public Bodies"/>
    <x v="10"/>
    <s v="National/international Events organized in the site "/>
    <s v="positive impact/nature for all"/>
    <s v="There are some conflicts with users/visitors regarding environmental friendly behavior "/>
    <s v="High interest "/>
    <n v="2"/>
    <n v="2"/>
    <n v="3"/>
    <n v="3"/>
    <n v="10"/>
    <m/>
    <m/>
    <m/>
  </r>
  <r>
    <s v="LP"/>
    <x v="0"/>
    <x v="5"/>
    <x v="12"/>
    <s v="Governance/Public Bodies"/>
    <x v="17"/>
    <s v="Provide the   citizens opportunity to have active &amp; interactions with Lake Landscape"/>
    <s v="positive impact/nature for all"/>
    <s v="Lack of environment friendy behavior "/>
    <s v="medium interest to be involved"/>
    <n v="3"/>
    <n v="2"/>
    <n v="2"/>
    <n v="2"/>
    <n v="9"/>
    <m/>
    <m/>
    <m/>
  </r>
  <r>
    <s v="LP"/>
    <x v="0"/>
    <x v="5"/>
    <x v="0"/>
    <s v="Citizens/Civil society/Organizations"/>
    <x v="0"/>
    <s v="Direct, in-situ and outdoor interactions with living systems that depend on presence in the environmental setting "/>
    <s v="Recreation, fitness, de-stressing &amp;  nature-based recreation"/>
    <s v="There are some conflicts with schools/students due to anchoring on sea grass beds &amp; habitats "/>
    <s v="Midle interest to be involved"/>
    <n v="3"/>
    <n v="2"/>
    <n v="2"/>
    <n v="2"/>
    <n v="9"/>
    <m/>
    <m/>
    <m/>
  </r>
  <r>
    <s v="LP"/>
    <x v="0"/>
    <x v="6"/>
    <x v="8"/>
    <s v="Governance/Public Bodies"/>
    <x v="14"/>
    <s v="Site of special scientific interest, Natura 2000 site"/>
    <s v="Research activity and in field research"/>
    <s v="No conflict with other SHs"/>
    <s v="midle involvement "/>
    <n v="3"/>
    <n v="2"/>
    <n v="2"/>
    <n v="2"/>
    <n v="9"/>
    <m/>
    <m/>
    <m/>
  </r>
  <r>
    <s v="LP"/>
    <x v="0"/>
    <x v="6"/>
    <x v="8"/>
    <s v="Public Bodies "/>
    <x v="18"/>
    <s v="Site of special scientific interest, Natura 2000 site"/>
    <s v="Research activity and in field research"/>
    <s v="No conflict with other SHs"/>
    <s v="midle involvement "/>
    <n v="3"/>
    <n v="2"/>
    <n v="2"/>
    <n v="2"/>
    <n v="9"/>
    <m/>
    <m/>
    <m/>
  </r>
  <r>
    <s v="LP"/>
    <x v="0"/>
    <x v="6"/>
    <x v="13"/>
    <s v="Public Bodies "/>
    <x v="19"/>
    <s v="Site of scientific &amp; observation interest.  "/>
    <s v="Observation and outdoor activities in the area "/>
    <s v="No conflict with other SHs"/>
    <s v="midle involvement "/>
    <n v="3"/>
    <n v="2"/>
    <n v="2"/>
    <n v="2"/>
    <n v="9"/>
    <m/>
    <m/>
    <m/>
  </r>
  <r>
    <s v="LP"/>
    <x v="0"/>
    <x v="6"/>
    <x v="0"/>
    <s v="Citizens/Civil society/Organizations"/>
    <x v="20"/>
    <s v="Site of scientific &amp; ecological knowledge interest.  "/>
    <s v="Research and outdoor activities in the area "/>
    <s v="No conflict with other SHs"/>
    <s v="midle involvement "/>
    <n v="3"/>
    <n v="2"/>
    <n v="2"/>
    <n v="2"/>
    <n v="9"/>
    <m/>
    <m/>
    <m/>
  </r>
  <r>
    <s v="LP"/>
    <x v="0"/>
    <x v="6"/>
    <x v="13"/>
    <s v="Public Bodies "/>
    <x v="21"/>
    <s v="Site of scientific &amp; observation interest.  "/>
    <s v="Observation and outdoor activities in the area "/>
    <s v="No conflict with other SHs"/>
    <s v="midle involvement "/>
    <n v="2"/>
    <n v="2"/>
    <n v="2"/>
    <n v="2"/>
    <n v="8"/>
    <m/>
    <m/>
    <m/>
  </r>
  <r>
    <s v="LP"/>
    <x v="0"/>
    <x v="7"/>
    <x v="6"/>
    <s v="Governance/Public Bodies"/>
    <x v="9"/>
    <s v="Beneffit food,  Fruits&amp;vegetables,Livestock products_x000a__x000a_"/>
    <s v="Ground water used as a material (nondrinking) "/>
    <s v="There are conflicts with priorities of water using. "/>
    <s v="High interest in regulamenting access to PAs "/>
    <n v="2"/>
    <n v="4"/>
    <n v="2"/>
    <n v="2"/>
    <n v="10"/>
    <m/>
    <m/>
    <m/>
  </r>
  <r>
    <s v="LP"/>
    <x v="0"/>
    <x v="7"/>
    <x v="6"/>
    <s v="Governance/Public Bodies"/>
    <x v="22"/>
    <s v="_x000a_beneffit food,  Fruits&amp;vegetables, Livestock products_x000a__x000a_"/>
    <s v="Ground water used as a material (nondrinking) "/>
    <s v="There are conflicts with priorities of water using. "/>
    <s v="High interest in regulamenting access to PAs "/>
    <n v="2"/>
    <n v="4"/>
    <n v="2"/>
    <n v="2"/>
    <n v="10"/>
    <m/>
    <m/>
    <m/>
  </r>
  <r>
    <s v="LP"/>
    <x v="0"/>
    <x v="7"/>
    <x v="14"/>
    <s v="Business"/>
    <x v="23"/>
    <s v="Beneffit food,  Fruits&amp;vegetables,Livestock products_x000a__x000a_"/>
    <s v="Ground water used as a material (nondrinking) "/>
    <s v="There are conflicts with priorities of water using. "/>
    <s v="Low interest to be involved"/>
    <n v="3"/>
    <n v="2"/>
    <n v="2"/>
    <n v="2"/>
    <n v="9"/>
    <m/>
    <m/>
    <m/>
  </r>
  <r>
    <s v="LP"/>
    <x v="0"/>
    <x v="7"/>
    <x v="14"/>
    <s v="Business"/>
    <x v="24"/>
    <s v="Beneffit food,  Fruits&amp;vegetables,Livestock products_x000a__x000a_"/>
    <s v="Ground water used as a material (nondrinking) "/>
    <s v="There are conflicts with priorities of water using. "/>
    <s v="Low interest to be involved"/>
    <n v="3"/>
    <n v="2"/>
    <n v="2"/>
    <n v="2"/>
    <n v="9"/>
    <m/>
    <m/>
    <m/>
  </r>
  <r>
    <s v="LP"/>
    <x v="0"/>
    <x v="7"/>
    <x v="14"/>
    <s v="Business"/>
    <x v="25"/>
    <s v="Beneffit food,  Fruits&amp;vegetables,Livestock products_x000a__x000a_"/>
    <s v="Ground water used as a material (nondrinking) "/>
    <s v="There are conflicts with priorities of water using. "/>
    <s v="Low interest to be involved"/>
    <n v="3"/>
    <n v="2"/>
    <n v="2"/>
    <n v="2"/>
    <n v="9"/>
    <m/>
    <m/>
    <m/>
  </r>
  <r>
    <s v="LP"/>
    <x v="0"/>
    <x v="8"/>
    <x v="0"/>
    <s v="Citizens/Civil society/Organizations"/>
    <x v="20"/>
    <s v="Preserving species and biodiversity"/>
    <s v="no impact"/>
    <s v="There are some conflcits among SHs related biodiversity conservation measures and resources use. "/>
    <s v="Pilots to preserve habitats and species _x000a_(European water chestnut -Trapa natans L) "/>
    <n v="3"/>
    <n v="2"/>
    <n v="2"/>
    <n v="3"/>
    <n v="10"/>
    <m/>
    <m/>
    <m/>
  </r>
  <r>
    <s v="LP"/>
    <x v="0"/>
    <x v="8"/>
    <x v="0"/>
    <s v="Citizens/Civil society/Organizations"/>
    <x v="26"/>
    <s v="Improvement in environment and plant species quality "/>
    <s v="Preserving species and biodiversity"/>
    <s v="There are some conflcits among beekepers&amp;agriculture activites    "/>
    <s v="Pilots to reduce chemicals and/or pesticides using in the area"/>
    <n v="3"/>
    <n v="2"/>
    <n v="2"/>
    <n v="3"/>
    <n v="10"/>
    <m/>
    <m/>
    <m/>
  </r>
  <r>
    <s v="LP"/>
    <x v="0"/>
    <x v="8"/>
    <x v="0"/>
    <s v="Citizens/Civil society/Organizations"/>
    <x v="0"/>
    <s v="Improvement in habitats recognition and plant species quality "/>
    <s v="Preserving species and biodiversity"/>
    <s v="There are some SHs conflcits on habitats &amp; red list species recognition "/>
    <s v="Pilots to improve habitats recognition and species "/>
    <n v="3"/>
    <n v="2"/>
    <n v="2"/>
    <n v="3"/>
    <n v="10"/>
    <m/>
    <m/>
    <m/>
  </r>
  <r>
    <s v="LP"/>
    <x v="0"/>
    <x v="9"/>
    <x v="0"/>
    <s v="Citizens/Civil society/Organizations"/>
    <x v="27"/>
    <s v="Improvement in environment and biological life quality of ecosystem "/>
    <s v="Preserving species and biodiversity"/>
    <s v="The demands on ecosystem sustainable use resources increased by civil society organizations  "/>
    <s v="Pilots to define areas with recognized cultural &amp; spiritual values "/>
    <n v="3"/>
    <n v="2"/>
    <n v="3"/>
    <n v="2"/>
    <n v="10"/>
    <m/>
    <m/>
    <m/>
  </r>
  <r>
    <s v="LP"/>
    <x v="0"/>
    <x v="9"/>
    <x v="15"/>
    <s v="Business"/>
    <x v="28"/>
    <s v="Improvement in fish structure,  species and biological life quality "/>
    <s v="Preserving species and biodiversity"/>
    <s v="There are some conflicts between sportive fishing and fishing controlling bussiness "/>
    <s v="Pilots to provide fish structure inventory in Lake Shkodra Ecosystem "/>
    <n v="3"/>
    <n v="2"/>
    <n v="3"/>
    <n v="2"/>
    <n v="10"/>
    <m/>
    <m/>
    <m/>
  </r>
  <r>
    <s v="LP"/>
    <x v="0"/>
    <x v="9"/>
    <x v="16"/>
    <s v="Business"/>
    <x v="29"/>
    <s v="Improvement in capacity to provide eco-touristic sercices visitors access quality "/>
    <s v="Number of visitors increaded &amp; Facilities improved "/>
    <s v="There are some conflicts certified and non certified hand crafting producers "/>
    <s v="Pilots to identify  and map of handicraft entrepreneurs in the Shkodra Lake ecosystem. "/>
    <n v="3"/>
    <n v="2"/>
    <n v="3"/>
    <n v="2"/>
    <n v="10"/>
    <m/>
    <m/>
    <m/>
  </r>
  <r>
    <s v="LP"/>
    <x v="0"/>
    <x v="9"/>
    <x v="6"/>
    <s v="Regional/Public Bodies "/>
    <x v="9"/>
    <s v="Improvement touris facilitations and eco-tourism approach in the area. "/>
    <s v="Number of visitors increaded &amp; Facilities improved "/>
    <s v="There are some conflicts certified and non certified hand crafting producers "/>
    <s v="Pilots to identify  and map of handicraft entrepreneurs in the Shkodra Lake ecosystem. "/>
    <n v="3"/>
    <n v="2"/>
    <n v="3"/>
    <n v="2"/>
    <n v="10"/>
    <m/>
    <m/>
    <m/>
  </r>
  <r>
    <s v="LP"/>
    <x v="0"/>
    <x v="9"/>
    <x v="6"/>
    <s v="Regional/Public Bodies "/>
    <x v="12"/>
    <s v="Improvement touris facilitations and eco-tourism approach in the area. "/>
    <s v="Number of visitors increaded &amp; Facilities improved "/>
    <s v="There are some conflicts certified and non certified hand crafting producers "/>
    <s v="Pilots to identify  and map of handicraft entrepreneurs in the Shkodra Lake ecosystem. "/>
    <n v="3"/>
    <n v="2"/>
    <n v="3"/>
    <n v="2"/>
    <n v="10"/>
    <m/>
    <m/>
    <m/>
  </r>
  <r>
    <s v="LP"/>
    <x v="0"/>
    <x v="9"/>
    <x v="17"/>
    <s v="Regional/Public Bodies "/>
    <x v="30"/>
    <s v="Improvement touris facilitations and eco-tourism approach in the area. "/>
    <s v="Number of visitors increaded &amp; Facilities improved "/>
    <s v="There are some conflicts certified and non certified hand crafting producers "/>
    <s v="Pilots to identify  and map of handicraft entrepreneurs in the Shkodra Lake ecosystem. "/>
    <n v="3"/>
    <n v="2"/>
    <n v="3"/>
    <n v="2"/>
    <n v="10"/>
    <m/>
    <m/>
    <m/>
  </r>
  <r>
    <s v="LP"/>
    <x v="0"/>
    <x v="10"/>
    <x v="17"/>
    <s v="Regional/Public Bodies "/>
    <x v="31"/>
    <s v="Reduction of damage (and associated costs) of sediment input to water courses"/>
    <s v="Regulation of physical, chemical, biological conditions"/>
    <s v="There are some conflicts on SHs safety and infrastructure "/>
    <s v="Midle interest to be involved"/>
    <n v="2"/>
    <n v="2"/>
    <n v="2"/>
    <n v="2"/>
    <n v="8"/>
    <m/>
    <m/>
    <m/>
  </r>
  <r>
    <s v="LP"/>
    <x v="0"/>
    <x v="10"/>
    <x v="0"/>
    <s v="Citizens/Civil society/Organizations"/>
    <x v="32"/>
    <s v="Reduction of damage (and associated costs) of sediment input to water courses"/>
    <s v="Regulation of physical, chemical, biological conditions"/>
    <s v="There are some conflicts on SHs safety and infrastructure "/>
    <s v="Midle interest to be involved"/>
    <n v="2"/>
    <n v="2"/>
    <n v="2"/>
    <n v="2"/>
    <n v="8"/>
    <m/>
    <m/>
    <m/>
  </r>
  <r>
    <s v="LP"/>
    <x v="0"/>
    <x v="11"/>
    <x v="18"/>
    <s v="Citizens/Civil society/Organizations"/>
    <x v="33"/>
    <s v="Exploiting  water plants for craft production "/>
    <s v="Disturbance on plant species"/>
    <s v="There are some conflcits among SHs in benefitting of  water resources "/>
    <s v="Midle interest to be involved"/>
    <n v="2"/>
    <n v="2"/>
    <n v="2"/>
    <n v="2"/>
    <n v="8"/>
    <m/>
    <m/>
    <m/>
  </r>
  <r>
    <s v="LP"/>
    <x v="0"/>
    <x v="11"/>
    <x v="0"/>
    <s v="Citizens/Civil society/Organizations"/>
    <x v="34"/>
    <s v="water sources can be used to increase yield of the crops cultivated "/>
    <s v="increased preasure on surface water quality"/>
    <s v="There are some conflcits among SHs in benefitting of  water using  "/>
    <s v="Low interest to be involved"/>
    <n v="2"/>
    <n v="2"/>
    <n v="2"/>
    <n v="1"/>
    <n v="7"/>
    <m/>
    <m/>
    <m/>
  </r>
  <r>
    <s v="LP"/>
    <x v="0"/>
    <x v="11"/>
    <x v="14"/>
    <s v="Business"/>
    <x v="23"/>
    <s v="water sources can be used to increase yield of the crops cultivated "/>
    <s v="increased preasure on surface water quality"/>
    <s v="There are some conflcits among SHs in benefitting of  water using  "/>
    <s v="Low interest to be involved"/>
    <n v="3"/>
    <n v="2"/>
    <n v="1"/>
    <n v="2"/>
    <n v="8"/>
    <m/>
    <m/>
    <m/>
  </r>
  <r>
    <s v="LP"/>
    <x v="0"/>
    <x v="11"/>
    <x v="14"/>
    <s v="Business"/>
    <x v="24"/>
    <s v="water sources can be used to increase yield of the crops cultivated "/>
    <s v="increased preasure on surface water quality"/>
    <s v="There are some conflcits among SHs in benefitting of  water using  "/>
    <s v="interested to be involved"/>
    <n v="3"/>
    <n v="2"/>
    <n v="1"/>
    <n v="2"/>
    <n v="8"/>
    <m/>
    <m/>
    <m/>
  </r>
  <r>
    <s v="LP"/>
    <x v="0"/>
    <x v="11"/>
    <x v="14"/>
    <s v="Business"/>
    <x v="35"/>
    <s v="water sources can be used to increase yield of the crops cultivated "/>
    <s v="increased preasure on surface water quality"/>
    <s v="There are some conflcits among SHs in benefitting of  water using  "/>
    <s v="Low interest to be involved"/>
    <n v="3"/>
    <n v="2"/>
    <n v="1"/>
    <n v="2"/>
    <n v="8"/>
    <m/>
    <m/>
    <m/>
  </r>
  <r>
    <s v="LP"/>
    <x v="0"/>
    <x v="11"/>
    <x v="14"/>
    <s v="Business"/>
    <x v="36"/>
    <s v="water sources can be used to increase yield of the crops cultivated "/>
    <s v="increased preasure on surface water quality"/>
    <s v="There are some conflcits among SHs in benefitting of  water using  "/>
    <s v="Low interest to be involved"/>
    <n v="3"/>
    <n v="2"/>
    <n v="1"/>
    <n v="2"/>
    <n v="8"/>
    <m/>
    <m/>
    <m/>
  </r>
  <r>
    <s v="LP"/>
    <x v="0"/>
    <x v="11"/>
    <x v="14"/>
    <s v="Business"/>
    <x v="37"/>
    <s v="water sources can be used to increase yield of the crops cultivated "/>
    <s v="increased preasure on surface water quality"/>
    <s v="There are some conflcits among SHs in benefitting of  water using  "/>
    <s v="Low interest to be involved"/>
    <n v="3"/>
    <n v="2"/>
    <n v="1"/>
    <n v="2"/>
    <n v="8"/>
    <m/>
    <m/>
    <m/>
  </r>
  <r>
    <s v="LP"/>
    <x v="0"/>
    <x v="11"/>
    <x v="14"/>
    <s v="Business"/>
    <x v="38"/>
    <s v="water sources can be used to increase yield of the crops cultivated "/>
    <s v="increased preasure on surface water quality"/>
    <s v="There are some conflcits among SHs in benefitting of  water using  "/>
    <s v="Low interest to be involved"/>
    <n v="3"/>
    <n v="2"/>
    <n v="1"/>
    <n v="2"/>
    <n v="8"/>
    <m/>
    <m/>
    <m/>
  </r>
  <r>
    <s v="LP"/>
    <x v="0"/>
    <x v="12"/>
    <x v="14"/>
    <s v="Business"/>
    <x v="39"/>
    <s v="water sources can be used to increase yield of the crops cultivated "/>
    <s v="increased preasure on surface water quality"/>
    <s v="There are some conflcits among SHs in benefitting of  water using  "/>
    <s v="Low interest to be involved"/>
    <n v="3"/>
    <n v="2"/>
    <n v="1"/>
    <n v="2"/>
    <n v="8"/>
    <m/>
    <m/>
    <m/>
  </r>
  <r>
    <s v="LP"/>
    <x v="0"/>
    <x v="13"/>
    <x v="0"/>
    <s v="Citizens/Civil society/Organizations"/>
    <x v="40"/>
    <s v="Availability of fersh and quality fish in the area "/>
    <s v="Disturbance on species"/>
    <s v="No conflict with other SHs"/>
    <s v="No able to be involved"/>
    <n v="2"/>
    <n v="4"/>
    <n v="1"/>
    <n v="1"/>
    <n v="8"/>
    <m/>
    <m/>
    <m/>
  </r>
  <r>
    <s v="LP"/>
    <x v="0"/>
    <x v="13"/>
    <x v="19"/>
    <s v="Business"/>
    <x v="41"/>
    <s v="Catchments. Increasing availability of fish size and catchments in PA"/>
    <s v="Overfishing, disturbace by catch, Disturbance on species;"/>
    <s v="Conflict with recreational fishing "/>
    <s v="Fisherman fragmentation. Difficulty in involving singular fishermen"/>
    <n v="2"/>
    <n v="4"/>
    <n v="2"/>
    <n v="1"/>
    <n v="9"/>
    <m/>
    <m/>
    <m/>
  </r>
  <r>
    <s v="LP"/>
    <x v="0"/>
    <x v="13"/>
    <x v="20"/>
    <s v="Citizens/Civil society/Organizations"/>
    <x v="42"/>
    <s v="Catchments. Increasing availability of fish size and catchments in PA"/>
    <s v="Disturbance on species;"/>
    <s v="Conflict with recreaional fishing"/>
    <s v="medium interest to be involved"/>
    <n v="2"/>
    <n v="3"/>
    <n v="2"/>
    <n v="2"/>
    <n v="9"/>
    <m/>
    <m/>
    <m/>
  </r>
  <r>
    <s v="LP"/>
    <x v="0"/>
    <x v="13"/>
    <x v="21"/>
    <s v="Citizens/Civil society/Organizations"/>
    <x v="43"/>
    <s v="Hunting ban. They would benefit from hunting moratorium broken"/>
    <s v="Disturbance on species"/>
    <s v="Conflict with environmental associations and institutions "/>
    <s v="interested to be involved"/>
    <n v="2"/>
    <n v="3"/>
    <n v="3"/>
    <n v="2"/>
    <n v="10"/>
    <m/>
    <m/>
    <m/>
  </r>
  <r>
    <s v="LP"/>
    <x v="0"/>
    <x v="13"/>
    <x v="22"/>
    <s v="Governance/Public Bodies"/>
    <x v="44"/>
    <s v="Conservation of fish, flora &amp; fauna population"/>
    <s v="no impact"/>
    <s v="Conflict with professional and recreational fishing &amp; hunting "/>
    <s v="High interested to be involved in regulamentation of the catchment and fauna conservation"/>
    <n v="3"/>
    <n v="2"/>
    <n v="2"/>
    <n v="3"/>
    <n v="10"/>
    <m/>
    <m/>
    <m/>
  </r>
  <r>
    <s v="LP"/>
    <x v="0"/>
    <x v="13"/>
    <x v="23"/>
    <s v="Governance/Public Bodies"/>
    <x v="30"/>
    <s v="Conservation of fauna and flora "/>
    <s v="no impact"/>
    <s v="Conflict with professional and recreational of fishing, hunting &amp; resources users "/>
    <s v="High interest in regulamenting access to PAs "/>
    <n v="3"/>
    <n v="2"/>
    <n v="2"/>
    <n v="3"/>
    <n v="10"/>
    <m/>
    <m/>
    <m/>
  </r>
  <r>
    <s v="LP"/>
    <x v="0"/>
    <x v="14"/>
    <x v="7"/>
    <s v="Governance/Public Bodies"/>
    <x v="45"/>
    <s v="Control and monitoring of the impacts"/>
    <s v="no impact"/>
    <s v="Conflict with professional/recreational/abusive finshing"/>
    <s v="Interest to be involved, regulating the access to restricted areas"/>
    <n v="3"/>
    <n v="2"/>
    <n v="2"/>
    <n v="2"/>
    <n v="9"/>
    <m/>
    <m/>
    <m/>
  </r>
  <r>
    <s v="LP"/>
    <x v="0"/>
    <x v="14"/>
    <x v="23"/>
    <s v="Governance/Public Bodies"/>
    <x v="17"/>
    <s v="Control and monitoring of the impacts"/>
    <s v="no impact"/>
    <s v="Conflict with professional/recreational/abusive finshing"/>
    <s v="Interest to be involved, regulating the access to restricted areas"/>
    <n v="3"/>
    <n v="2"/>
    <n v="2"/>
    <n v="2"/>
    <n v="9"/>
    <m/>
    <m/>
    <m/>
  </r>
  <r>
    <s v="LP"/>
    <x v="0"/>
    <x v="14"/>
    <x v="23"/>
    <s v="Governance/Public Bodies"/>
    <x v="46"/>
    <s v="Control and monitoring of the impacts"/>
    <s v="no impact"/>
    <s v="Conflict with professional/recreational/abusive finshing"/>
    <s v="Interest to be involved, regulating the access to restricted areas"/>
    <n v="3"/>
    <n v="2"/>
    <n v="2"/>
    <n v="2"/>
    <n v="9"/>
    <m/>
    <m/>
    <m/>
  </r>
  <r>
    <s v="LP"/>
    <x v="0"/>
    <x v="14"/>
    <x v="23"/>
    <s v="Academic/technical bodies"/>
    <x v="14"/>
    <s v="Increasing of the biodiversity"/>
    <s v="no impact"/>
    <s v="Conflict with professional/recreational/abusive finshing"/>
    <s v="Interest to be involved, monitoring the access to restricted areas"/>
    <n v="3"/>
    <n v="2"/>
    <n v="2"/>
    <n v="2"/>
    <n v="9"/>
    <m/>
    <m/>
    <m/>
  </r>
  <r>
    <s v="LP"/>
    <x v="0"/>
    <x v="12"/>
    <x v="24"/>
    <s v="Business"/>
    <x v="47"/>
    <s v="Improvement and enrichment of the population"/>
    <s v="Undersize catchment"/>
    <s v="Conflict with professional fishing and environmentalist"/>
    <s v="Low interest to be involved"/>
    <n v="3"/>
    <n v="4"/>
    <n v="2"/>
    <n v="1"/>
    <n v="10"/>
    <m/>
    <m/>
    <m/>
  </r>
  <r>
    <s v="LP"/>
    <x v="0"/>
    <x v="12"/>
    <x v="20"/>
    <s v="Citizens/Civil society/Organizations"/>
    <x v="48"/>
    <s v="Improvement and enrichment of the population"/>
    <s v="Undersize catchment"/>
    <s v="Conflict with professional fishing and environmentalist"/>
    <s v="medium interest to be involved"/>
    <n v="2"/>
    <n v="4"/>
    <n v="2"/>
    <n v="2"/>
    <n v="10"/>
    <m/>
    <m/>
    <m/>
  </r>
  <r>
    <s v="LP"/>
    <x v="0"/>
    <x v="12"/>
    <x v="7"/>
    <s v="Governance/Public Bodies"/>
    <x v="49"/>
    <s v="Control and monitoring of the impacts"/>
    <s v="impact connected  with the control effectivness"/>
    <s v="Conflict with fishing categories"/>
    <s v="Interest to be involved, extending/modifying the regulated period (closed season)"/>
    <n v="3"/>
    <n v="4"/>
    <n v="2"/>
    <n v="2"/>
    <n v="11"/>
    <m/>
    <m/>
    <m/>
  </r>
  <r>
    <s v="LP"/>
    <x v="0"/>
    <x v="12"/>
    <x v="8"/>
    <s v="Governance/Public Bodies"/>
    <x v="14"/>
    <s v="Control and monitoring of the impacts"/>
    <s v="no impact"/>
    <s v="Conflict with professional/abusive finshing"/>
    <s v="Interest to be involved, regulating the access to restricted areas"/>
    <n v="3"/>
    <n v="1"/>
    <n v="2"/>
    <n v="2"/>
    <n v="8"/>
    <m/>
    <m/>
    <m/>
  </r>
  <r>
    <s v="LP"/>
    <x v="0"/>
    <x v="15"/>
    <x v="23"/>
    <s v="Governance/Public Bodies"/>
    <x v="50"/>
    <s v="Environmental quality, clean water"/>
    <s v="Impact connected with the ability to implement the specific  legislation"/>
    <s v="Conflict with economic operators and organisations which are source of pollution"/>
    <s v="medium interest to be involved"/>
    <n v="3"/>
    <n v="2"/>
    <n v="3"/>
    <n v="3"/>
    <n v="11"/>
    <m/>
    <m/>
    <m/>
  </r>
  <r>
    <s v="LP"/>
    <x v="0"/>
    <x v="15"/>
    <x v="23"/>
    <s v="Governance/Public Bodies"/>
    <x v="51"/>
    <s v="Environmental quality, clean water"/>
    <s v="Impact connected with the ability to implement the specific  legislation"/>
    <s v="Conflict with economic operators and organisations which are source of pollution"/>
    <s v="medium interest to be involved"/>
    <n v="3"/>
    <n v="2"/>
    <n v="3"/>
    <n v="3"/>
    <n v="11"/>
    <m/>
    <m/>
    <m/>
  </r>
  <r>
    <s v="LP"/>
    <x v="0"/>
    <x v="15"/>
    <x v="23"/>
    <s v="Governance/Public Bodies"/>
    <x v="52"/>
    <s v="Environmental quality, clean water"/>
    <s v="Impact connected with the ability to monitore the specific  legislation implement"/>
    <s v="Conflict with economic operators and organisations which are source of pollution"/>
    <s v="medium interest to be involved"/>
    <n v="3"/>
    <n v="2"/>
    <n v="3"/>
    <n v="3"/>
    <n v="11"/>
    <m/>
    <m/>
    <m/>
  </r>
  <r>
    <s v="LP"/>
    <x v="0"/>
    <x v="15"/>
    <x v="0"/>
    <s v="Citizens/Civil society/Organizations"/>
    <x v="53"/>
    <s v="Environmental quality"/>
    <s v="Low level of impact"/>
    <s v="Low level of conflict among SHs"/>
    <s v="Educational activities heve been carried out with a good level of interest"/>
    <n v="3"/>
    <n v="2"/>
    <n v="2"/>
    <n v="1"/>
    <n v="8"/>
    <m/>
    <m/>
    <m/>
  </r>
  <r>
    <s v="LP"/>
    <x v="0"/>
    <x v="15"/>
    <x v="12"/>
    <s v="Governance/Public Bodies"/>
    <x v="9"/>
    <s v="Environmental quality"/>
    <s v="Impact connected with the ability to implement the specific  legislation"/>
    <s v="Conflict with economic operators and organisations which are source of pollution"/>
    <s v="medium interest to be involved"/>
    <n v="3"/>
    <n v="3"/>
    <n v="2"/>
    <n v="4"/>
    <n v="12"/>
    <m/>
    <m/>
    <m/>
  </r>
  <r>
    <s v="LP"/>
    <x v="0"/>
    <x v="15"/>
    <x v="12"/>
    <s v="Governance/Public Bodies"/>
    <x v="12"/>
    <s v="Environmental quality"/>
    <s v="Impact connected with the ability to implement the specific  legislation"/>
    <s v="Conflict with economic operators and organisations which are source of pollution"/>
    <s v="medium interest to be involved"/>
    <n v="2"/>
    <n v="4"/>
    <n v="3"/>
    <n v="2"/>
    <n v="11"/>
    <m/>
    <m/>
    <m/>
  </r>
  <r>
    <s v="LP"/>
    <x v="0"/>
    <x v="16"/>
    <x v="12"/>
    <s v="Governance/Public Bodies"/>
    <x v="9"/>
    <s v="Safety of people and infrastructures, avoiding damage cost"/>
    <s v="Impact connected with the lake and rivers shore management"/>
    <s v="Low level of conflict among SHs"/>
    <s v="High interest to be involved"/>
    <n v="2"/>
    <n v="4"/>
    <n v="1"/>
    <n v="3"/>
    <n v="10"/>
    <m/>
    <m/>
    <m/>
  </r>
  <r>
    <s v="LP"/>
    <x v="0"/>
    <x v="16"/>
    <x v="12"/>
    <s v="Governance/Public Bodies"/>
    <x v="12"/>
    <s v="Safety of people and infrastructures, avoiding damage cost"/>
    <s v="Impact connected with the lake and rivers shore management"/>
    <s v="Low level of conflict among SHs"/>
    <s v="High interest to be involved"/>
    <n v="2"/>
    <n v="4"/>
    <n v="1"/>
    <n v="3"/>
    <n v="10"/>
    <m/>
    <m/>
    <m/>
  </r>
  <r>
    <s v="LP"/>
    <x v="0"/>
    <x v="16"/>
    <x v="12"/>
    <s v="Governance/Public Bodies"/>
    <x v="54"/>
    <s v="Safety of people and infrastructures, avoiding damage cost"/>
    <s v="Impact connected with the lake and rivers shore management"/>
    <s v="Low level of conflict among SHs"/>
    <s v="High interest to be involved"/>
    <n v="2"/>
    <n v="4"/>
    <n v="1"/>
    <n v="3"/>
    <n v="10"/>
    <m/>
    <m/>
    <m/>
  </r>
  <r>
    <s v="LP"/>
    <x v="0"/>
    <x v="17"/>
    <x v="0"/>
    <s v="Citizens/Civil society/Organizations"/>
    <x v="55"/>
    <s v="Environmental quality, improving local climate condition"/>
    <s v="Impact can not be estimated because of the scale of the ecosystem service provided"/>
    <s v="Low level of conflict among SHs"/>
    <s v="The involvement is not expected"/>
    <n v="2"/>
    <n v="2"/>
    <n v="1"/>
    <n v="1"/>
    <n v="6"/>
    <m/>
    <m/>
    <m/>
  </r>
  <r>
    <s v="LP"/>
    <x v="0"/>
    <x v="17"/>
    <x v="6"/>
    <s v="Governance/Public Bodies"/>
    <x v="9"/>
    <s v="Environmental quality, improving local climate condition"/>
    <s v="Impact can not be estimated because of the scale of the ecosystem service provided"/>
    <s v="Low level of conflict among SHs"/>
    <s v="The involvement is not expected"/>
    <n v="2"/>
    <n v="2"/>
    <n v="1"/>
    <n v="1"/>
    <n v="6"/>
    <m/>
    <m/>
    <m/>
  </r>
  <r>
    <s v="LP"/>
    <x v="0"/>
    <x v="17"/>
    <x v="6"/>
    <s v="Governance/Public Bodies"/>
    <x v="12"/>
    <s v="Environmental quality, improving local climate condition"/>
    <s v="Impact can not be estimated because of the scale of the ecosystem service provided"/>
    <s v="Low level of conflict among SHs"/>
    <s v="The involvement is not expected"/>
    <n v="2"/>
    <n v="2"/>
    <n v="1"/>
    <n v="1"/>
    <n v="6"/>
    <m/>
    <m/>
    <m/>
  </r>
  <r>
    <s v="LP"/>
    <x v="0"/>
    <x v="17"/>
    <x v="6"/>
    <s v="Governance/Public Bodies"/>
    <x v="56"/>
    <s v="Environmental quality, improving local climate condition"/>
    <s v="Impact can not be estimated because of the scale of the ecosystem service provided"/>
    <s v="Low level of conflict among SHs"/>
    <s v="The involvement is not expected"/>
    <n v="2"/>
    <n v="2"/>
    <n v="1"/>
    <n v="1"/>
    <n v="6"/>
    <m/>
    <m/>
    <m/>
  </r>
  <r>
    <s v="LP"/>
    <x v="0"/>
    <x v="17"/>
    <x v="6"/>
    <s v="Governance/Public Bodies"/>
    <x v="57"/>
    <s v="Environmental quality, better local climate condition"/>
    <s v="Impact can not be estimated because of the scale of the ecosystem service provided"/>
    <s v="Low level of conflict among SHs"/>
    <s v="The involvement is not expected"/>
    <n v="2"/>
    <n v="2"/>
    <n v="1"/>
    <n v="1"/>
    <n v="6"/>
    <m/>
    <m/>
    <m/>
  </r>
  <r>
    <s v="LP"/>
    <x v="0"/>
    <x v="17"/>
    <x v="25"/>
    <s v="Citizens/Civil society/Organizations"/>
    <x v="8"/>
    <s v="Environmental quality, better local climate condition"/>
    <s v="Impact can not be estimated because of the scale of the ecosystem service provided"/>
    <s v="Low level of conflict among SHs"/>
    <s v="The involvement is not expected"/>
    <n v="1"/>
    <n v="2"/>
    <n v="1"/>
    <n v="1"/>
    <n v="5"/>
    <m/>
    <m/>
    <m/>
  </r>
  <r>
    <s v="LP"/>
    <x v="1"/>
    <x v="18"/>
    <x v="26"/>
    <s v="Governance/Public Bodies"/>
    <x v="58"/>
    <s v="Adopting agroenvironmental measures"/>
    <s v="The policy may influence the environmental quality level"/>
    <s v="Low level of conflict among SHs"/>
    <s v="Midle level of involvement by introducing agroenvironmental measures "/>
    <n v="3"/>
    <n v="3"/>
    <n v="1"/>
    <n v="2"/>
    <n v="9"/>
    <m/>
    <m/>
    <m/>
  </r>
  <r>
    <s v="LP"/>
    <x v="1"/>
    <x v="18"/>
    <x v="27"/>
    <s v="Governance/Public Bodies"/>
    <x v="58"/>
    <s v="Adopting agroenvironmental measures"/>
    <s v="The policy may influence the environmental quality level"/>
    <s v="Low level of conflict among SHs"/>
    <s v="Midle level of involvement by introducing agroenvironmental measures "/>
    <n v="3"/>
    <n v="3"/>
    <n v="1"/>
    <n v="2"/>
    <n v="9"/>
    <m/>
    <m/>
    <m/>
  </r>
  <r>
    <s v="LP"/>
    <x v="1"/>
    <x v="18"/>
    <x v="0"/>
    <s v="Citizens/Civil society/Organizations"/>
    <x v="59"/>
    <s v="Availability of local and quality food"/>
    <s v="no impact"/>
    <s v="No conflict with other SHs"/>
    <s v="No able to be involved"/>
    <n v="2"/>
    <n v="2"/>
    <n v="1"/>
    <n v="1"/>
    <n v="6"/>
    <m/>
    <m/>
    <m/>
  </r>
  <r>
    <s v="LP"/>
    <x v="1"/>
    <x v="18"/>
    <x v="14"/>
    <s v="Business"/>
    <x v="23"/>
    <s v="Abundance of cultivated crops"/>
    <s v="Use of pesticides, and substitution of agrienvironmental habitat with agricultural fields"/>
    <s v="No conflict with other SHs"/>
    <s v="Interested to be involved in agrienvironmental measures"/>
    <n v="3"/>
    <n v="2"/>
    <n v="1"/>
    <n v="2"/>
    <n v="8"/>
    <m/>
    <m/>
    <m/>
  </r>
  <r>
    <s v="LP"/>
    <x v="1"/>
    <x v="18"/>
    <x v="14"/>
    <s v="Business"/>
    <x v="24"/>
    <s v="Abundance of cultivated crops"/>
    <s v="Use of pesticides, and substitution of agrienvironmental habitat with agricultural fields"/>
    <s v="No conflict with other SHs"/>
    <s v="Interested to be involved in agrienvironmental measures"/>
    <n v="3"/>
    <n v="2"/>
    <n v="1"/>
    <n v="2"/>
    <n v="8"/>
    <m/>
    <m/>
    <m/>
  </r>
  <r>
    <s v="LP"/>
    <x v="1"/>
    <x v="18"/>
    <x v="14"/>
    <s v="Business"/>
    <x v="35"/>
    <s v="Abundance of cultivated crops"/>
    <s v="Use of pesticides, and substitution of agrienvironmental habitat with agricultural fields"/>
    <s v="No conflict with other SHs"/>
    <s v="Interested to be involved in agrienvironmental measures"/>
    <n v="3"/>
    <n v="2"/>
    <n v="1"/>
    <n v="2"/>
    <n v="8"/>
    <m/>
    <m/>
    <m/>
  </r>
  <r>
    <s v="LP"/>
    <x v="1"/>
    <x v="18"/>
    <x v="14"/>
    <s v="Business"/>
    <x v="36"/>
    <s v="Abundance of cultivated crops"/>
    <s v="Use of pesticides, and substitution of agrienvironmental habitat with agricultural fields"/>
    <s v="No conflict with other SHs"/>
    <s v="Interested to be involved in agrienvironmental measures"/>
    <n v="3"/>
    <n v="2"/>
    <n v="1"/>
    <n v="2"/>
    <n v="8"/>
    <m/>
    <m/>
    <m/>
  </r>
  <r>
    <s v="LP"/>
    <x v="1"/>
    <x v="18"/>
    <x v="14"/>
    <s v="Business"/>
    <x v="37"/>
    <s v="Abundance of cultivated crops"/>
    <s v="Use of pesticides, and substitution of agrienvironmental habitat with agricultural fields"/>
    <s v="No conflict with other SHs"/>
    <s v="Interested to be involved in agrienvironmental measures"/>
    <n v="3"/>
    <n v="2"/>
    <n v="1"/>
    <n v="2"/>
    <n v="8"/>
    <m/>
    <m/>
    <m/>
  </r>
  <r>
    <s v="LP"/>
    <x v="1"/>
    <x v="18"/>
    <x v="14"/>
    <s v="Business"/>
    <x v="38"/>
    <s v="Abundance of cultivated crops"/>
    <s v="Use of pesticides, and substitution of agrienvironmental habitat with agricultural fields"/>
    <s v="No conflict with other SHs"/>
    <s v="Interested to be involved in agrienvironmental measures"/>
    <n v="3"/>
    <n v="2"/>
    <n v="1"/>
    <n v="2"/>
    <n v="8"/>
    <m/>
    <m/>
    <m/>
  </r>
  <r>
    <s v="LP"/>
    <x v="1"/>
    <x v="19"/>
    <x v="28"/>
    <s v="SME/Firms "/>
    <x v="60"/>
    <s v="Reeds and willows of the lake area are used for  production of baskets, chairs, roof and straw tables. There is demand of consumers. "/>
    <s v="Negative impact on vegetation "/>
    <s v="there are some  conflicts with other SHs"/>
    <s v="The expected involvement is low"/>
    <n v="2"/>
    <n v="2"/>
    <n v="2"/>
    <n v="1"/>
    <n v="7"/>
    <m/>
    <m/>
    <m/>
  </r>
  <r>
    <s v="LP"/>
    <x v="1"/>
    <x v="19"/>
    <x v="29"/>
    <s v="Educational Institutions "/>
    <x v="61"/>
    <s v="Reeds and willows harvested for art purposes "/>
    <s v="Negative impact on vegetation "/>
    <s v="No conflict expected due to controlled offer of the programs by the PA authorities "/>
    <s v="The school groups might be motivated by the program "/>
    <n v="2"/>
    <n v="2"/>
    <n v="1"/>
    <n v="2"/>
    <n v="7"/>
    <m/>
    <m/>
    <m/>
  </r>
  <r>
    <s v="LP"/>
    <x v="1"/>
    <x v="19"/>
    <x v="30"/>
    <s v="Citizens/Civil society/Organizations"/>
    <x v="62"/>
    <s v="Reeds and willows harvested for art purposes "/>
    <s v="Negative impact on vegetation "/>
    <s v="No conflict expected due to controlled offer of the programs by the PA authorities "/>
    <s v="The expected involvement is low"/>
    <n v="2"/>
    <n v="2"/>
    <n v="1"/>
    <n v="1"/>
    <n v="6"/>
    <m/>
    <m/>
    <m/>
  </r>
  <r>
    <s v="LP"/>
    <x v="1"/>
    <x v="12"/>
    <x v="14"/>
    <s v="Business"/>
    <x v="39"/>
    <s v="Abundance of cultivated crops"/>
    <s v="Use of pesticides, and substitution of agrienvironmental habitat with agricultural fields"/>
    <s v="No conflict with other SHs"/>
    <s v="Interested to be involved in agrienvironmental measures"/>
    <n v="3"/>
    <n v="2"/>
    <n v="1"/>
    <n v="2"/>
    <n v="8"/>
    <m/>
    <m/>
    <m/>
  </r>
  <r>
    <s v="LP"/>
    <x v="1"/>
    <x v="12"/>
    <x v="14"/>
    <s v="Business"/>
    <x v="63"/>
    <s v="Environmental quality, increment of wildfauna for watching"/>
    <s v="Disturbance on species and habitat deployment"/>
    <s v="Low level of conflict with PA managing authority thanks to monitoring flows"/>
    <s v="Involvement is expected"/>
    <n v="2"/>
    <n v="2"/>
    <n v="1"/>
    <n v="1"/>
    <n v="6"/>
    <m/>
    <m/>
    <m/>
  </r>
  <r>
    <s v="LP"/>
    <x v="1"/>
    <x v="12"/>
    <x v="14"/>
    <s v="Business"/>
    <x v="35"/>
    <s v="Environmental quality, increment of wildfauna for watching"/>
    <s v="Disturbance on species and habitat deployment"/>
    <s v="Low level of conflict with PA managing authority thanks to monitoring flows"/>
    <s v="Involvement is expected"/>
    <n v="2"/>
    <n v="2"/>
    <n v="1"/>
    <n v="1"/>
    <n v="6"/>
    <m/>
    <m/>
    <m/>
  </r>
  <r>
    <s v="LP"/>
    <x v="1"/>
    <x v="12"/>
    <x v="14"/>
    <s v="Business"/>
    <x v="64"/>
    <s v="Environmental quality, increment of wildfauna for watching"/>
    <s v="Disturbance on species and habitat deployment"/>
    <s v="Low level of conflict with PA managing authority thanks to monitoring flows"/>
    <s v="Involvement is expected"/>
    <n v="2"/>
    <n v="2"/>
    <n v="1"/>
    <n v="1"/>
    <n v="6"/>
    <m/>
    <m/>
    <m/>
  </r>
  <r>
    <s v="LP"/>
    <x v="1"/>
    <x v="12"/>
    <x v="14"/>
    <s v="Business"/>
    <x v="65"/>
    <s v="Environmental quality, increment of wildfauna for watching"/>
    <s v="Disturbance on species and habitat deployment"/>
    <s v="Low level of conflict with PA managing authority thanks to monitoring flows"/>
    <s v="Involvement is expected"/>
    <n v="2"/>
    <n v="2"/>
    <n v="1"/>
    <n v="1"/>
    <n v="6"/>
    <m/>
    <m/>
    <m/>
  </r>
  <r>
    <s v="LP"/>
    <x v="1"/>
    <x v="12"/>
    <x v="14"/>
    <s v="Business"/>
    <x v="66"/>
    <s v="Environmental quality, increment of wildfauna for watching"/>
    <s v="Disturbance on species and habitat deployment"/>
    <s v="Low level of conflict with PA managing authority thanks to monitoring flows"/>
    <s v="Involvement is expected"/>
    <n v="2"/>
    <n v="2"/>
    <n v="1"/>
    <n v="1"/>
    <n v="6"/>
    <m/>
    <m/>
    <m/>
  </r>
  <r>
    <s v="LP"/>
    <x v="1"/>
    <x v="12"/>
    <x v="14"/>
    <s v="Business"/>
    <x v="67"/>
    <s v="Environmental quality, increment of wildfauna for watching"/>
    <s v="Disturbance on species and habitat deployment"/>
    <s v="Low level of conflict with PA managing authority thanks to monitoring flows"/>
    <s v="Involvement is expected"/>
    <n v="2"/>
    <n v="2"/>
    <n v="1"/>
    <n v="1"/>
    <n v="6"/>
    <m/>
    <m/>
    <m/>
  </r>
  <r>
    <s v="LP"/>
    <x v="1"/>
    <x v="20"/>
    <x v="0"/>
    <s v="Citizens/Civil society/Organizations"/>
    <x v="55"/>
    <s v="Increasing environment quality and salubrity"/>
    <s v="Impact is not estimated"/>
    <s v="Low level of conflict among SHs"/>
    <s v="The involvement is not expected"/>
    <n v="3"/>
    <n v="2"/>
    <n v="1"/>
    <n v="1"/>
    <n v="7"/>
    <m/>
    <m/>
    <m/>
  </r>
  <r>
    <s v="LP"/>
    <x v="1"/>
    <x v="20"/>
    <x v="12"/>
    <s v="Governance/Public Bodies"/>
    <x v="17"/>
    <s v="Increasing environment quality and salubrity"/>
    <s v="impact connected with the operativity of the depuration plant in Shiroka "/>
    <s v="low level of conflcit among SHs"/>
    <s v="the involvement is expected"/>
    <n v="2"/>
    <n v="2"/>
    <n v="1"/>
    <n v="3"/>
    <n v="8"/>
    <m/>
    <m/>
    <m/>
  </r>
  <r>
    <s v="LP"/>
    <x v="1"/>
    <x v="20"/>
    <x v="0"/>
    <s v="Citizens/Civil society/Organizations"/>
    <x v="53"/>
    <s v="Increasing environment quality and salubrity"/>
    <s v="Impact is not estimated"/>
    <s v="No conflict with other SHs"/>
    <s v="The involvement is not expected"/>
    <n v="3"/>
    <n v="2"/>
    <n v="1"/>
    <n v="1"/>
    <n v="7"/>
    <m/>
    <m/>
    <m/>
  </r>
  <r>
    <s v="LP"/>
    <x v="1"/>
    <x v="20"/>
    <x v="0"/>
    <s v="Citizens/Civil society/Organizations"/>
    <x v="68"/>
    <s v="Increasing environment quality and salubrity"/>
    <s v="Impact is not estimated"/>
    <s v="Low level of conflict with PA managing authority; "/>
    <s v="Involvement is expected"/>
    <n v="3"/>
    <n v="2"/>
    <n v="1"/>
    <n v="1"/>
    <n v="7"/>
    <m/>
    <m/>
    <m/>
  </r>
  <r>
    <s v="LP"/>
    <x v="1"/>
    <x v="20"/>
    <x v="31"/>
    <s v="Business"/>
    <x v="69"/>
    <s v="Improvement of the area attractiveness, visitor flow and business"/>
    <s v="Impact is not estimated"/>
    <s v="No conflict with other SHs"/>
    <s v="midle level of involvement"/>
    <n v="3"/>
    <n v="2"/>
    <n v="1"/>
    <n v="2"/>
    <n v="8"/>
    <m/>
    <m/>
    <m/>
  </r>
  <r>
    <s v="LP"/>
    <x v="1"/>
    <x v="20"/>
    <x v="31"/>
    <s v="Business"/>
    <x v="70"/>
    <s v="Improvement of the area attractiveness, visitor flow and business"/>
    <s v="Impact is not estimated"/>
    <s v="No conflict with other SHs"/>
    <s v="midle level of involvement"/>
    <n v="3"/>
    <n v="2"/>
    <n v="1"/>
    <n v="2"/>
    <n v="8"/>
    <m/>
    <m/>
    <m/>
  </r>
  <r>
    <s v="LP"/>
    <x v="1"/>
    <x v="20"/>
    <x v="31"/>
    <s v="Business"/>
    <x v="71"/>
    <s v="Improvement of the area attractiveness, visitor flow and business"/>
    <s v="Impact is not estimated"/>
    <s v="No conflict with other SHs"/>
    <s v="midle level of involvement"/>
    <n v="3"/>
    <n v="2"/>
    <n v="1"/>
    <n v="2"/>
    <n v="8"/>
    <m/>
    <m/>
    <m/>
  </r>
  <r>
    <s v="LP"/>
    <x v="1"/>
    <x v="20"/>
    <x v="31"/>
    <s v="Business"/>
    <x v="72"/>
    <s v="Improvement of the area attractiveness, visitor flow and business"/>
    <s v="Impact is not estimated"/>
    <s v="No conflict with other SHs"/>
    <s v="midle level of involvement"/>
    <n v="3"/>
    <n v="2"/>
    <n v="1"/>
    <n v="2"/>
    <n v="8"/>
    <m/>
    <m/>
    <m/>
  </r>
  <r>
    <s v="LP"/>
    <x v="1"/>
    <x v="20"/>
    <x v="31"/>
    <s v="Business"/>
    <x v="73"/>
    <s v="Improvement of the area attractiveness, visitor flow and business"/>
    <s v="Impact is not estimated"/>
    <s v="No conflict with other SHs"/>
    <s v="midle level of involvement"/>
    <n v="3"/>
    <n v="2"/>
    <n v="1"/>
    <n v="2"/>
    <n v="8"/>
    <m/>
    <m/>
    <m/>
  </r>
  <r>
    <s v="LP"/>
    <x v="1"/>
    <x v="20"/>
    <x v="31"/>
    <s v="Business"/>
    <x v="74"/>
    <s v="Improvement of the area attractiveness, visitor flow and business"/>
    <s v="Impact is not estimated"/>
    <s v="No conflict with other SHs"/>
    <s v="midle level of involvement"/>
    <n v="3"/>
    <n v="2"/>
    <n v="1"/>
    <n v="2"/>
    <n v="8"/>
    <m/>
    <m/>
    <m/>
  </r>
  <r>
    <s v="LP"/>
    <x v="1"/>
    <x v="20"/>
    <x v="31"/>
    <s v="Business"/>
    <x v="75"/>
    <s v="Improvement of the area attractiveness, visitor flow and business"/>
    <s v="Impact is not estimated"/>
    <s v="No conflict with other SHs"/>
    <s v="midle level of involvement"/>
    <n v="3"/>
    <n v="2"/>
    <n v="1"/>
    <n v="2"/>
    <n v="8"/>
    <m/>
    <m/>
    <m/>
  </r>
  <r>
    <s v="LP"/>
    <x v="1"/>
    <x v="20"/>
    <x v="3"/>
    <s v="Business"/>
    <x v="76"/>
    <s v="Increasing environment quality and salubrity"/>
    <s v="Impact is not estimated"/>
    <s v="No conflict with other SHs"/>
    <s v="involvement is expected"/>
    <n v="2"/>
    <n v="2"/>
    <n v="1"/>
    <n v="1"/>
    <n v="6"/>
    <m/>
    <m/>
    <m/>
  </r>
  <r>
    <s v="LP"/>
    <x v="1"/>
    <x v="20"/>
    <x v="3"/>
    <s v="Business"/>
    <x v="77"/>
    <s v="Increasing environment quality and salubrity"/>
    <s v="Impact is not estimated"/>
    <s v="No conflict with other SHs"/>
    <s v="involvement is expected"/>
    <n v="2"/>
    <n v="2"/>
    <n v="1"/>
    <n v="1"/>
    <n v="6"/>
    <m/>
    <m/>
    <m/>
  </r>
  <r>
    <s v="LP"/>
    <x v="1"/>
    <x v="20"/>
    <x v="3"/>
    <s v="Business"/>
    <x v="78"/>
    <s v="Increasing environment quality and salubrity"/>
    <s v="Impact is not estimated"/>
    <s v="No conflict with other SHs"/>
    <s v="involvement is expected"/>
    <n v="2"/>
    <n v="2"/>
    <n v="1"/>
    <n v="1"/>
    <n v="6"/>
    <m/>
    <m/>
    <m/>
  </r>
  <r>
    <s v="LP"/>
    <x v="1"/>
    <x v="20"/>
    <x v="3"/>
    <s v="Business"/>
    <x v="79"/>
    <s v="Increasing environment quality and salubrity"/>
    <s v="Impact is not estimated"/>
    <s v="No conflict with other SHs"/>
    <s v="involvement is expected"/>
    <n v="2"/>
    <n v="2"/>
    <n v="1"/>
    <n v="1"/>
    <n v="6"/>
    <m/>
    <m/>
    <m/>
  </r>
  <r>
    <s v="LP"/>
    <x v="1"/>
    <x v="20"/>
    <x v="3"/>
    <s v="Business"/>
    <x v="80"/>
    <s v="Increasing environment quality and salubrity"/>
    <s v="Impact is not estimated"/>
    <s v="No conflict with other SHs"/>
    <s v="involvement is expected"/>
    <n v="2"/>
    <n v="2"/>
    <n v="1"/>
    <n v="1"/>
    <n v="6"/>
    <m/>
    <m/>
    <m/>
  </r>
  <r>
    <s v="LP"/>
    <x v="1"/>
    <x v="20"/>
    <x v="3"/>
    <s v="Business"/>
    <x v="81"/>
    <s v="Increasing environment quality and salubrity"/>
    <s v="Impact is not estimated"/>
    <s v="No conflict with other SHs"/>
    <s v="involvement is expected"/>
    <n v="2"/>
    <n v="2"/>
    <n v="1"/>
    <n v="1"/>
    <n v="6"/>
    <m/>
    <m/>
    <m/>
  </r>
  <r>
    <s v="LP"/>
    <x v="1"/>
    <x v="20"/>
    <x v="3"/>
    <s v="Business"/>
    <x v="82"/>
    <s v="Increasing environment quality and salubrity"/>
    <s v="Impact is not estimated"/>
    <s v="No conflict with other SHs"/>
    <s v="involvement is expected"/>
    <n v="2"/>
    <n v="2"/>
    <n v="1"/>
    <n v="1"/>
    <n v="6"/>
    <m/>
    <m/>
    <m/>
  </r>
  <r>
    <s v="LP"/>
    <x v="1"/>
    <x v="20"/>
    <x v="3"/>
    <s v="Business"/>
    <x v="83"/>
    <s v="Increasing environment quality and salubrity"/>
    <s v="Impact is not estimated"/>
    <s v="No conflict with other SHs"/>
    <s v="involvement is expected"/>
    <n v="2"/>
    <n v="2"/>
    <n v="1"/>
    <n v="1"/>
    <n v="6"/>
    <m/>
    <m/>
    <m/>
  </r>
  <r>
    <s v="LP"/>
    <x v="1"/>
    <x v="20"/>
    <x v="3"/>
    <s v="Business"/>
    <x v="84"/>
    <s v="Increasing environment quality and salubrity"/>
    <s v="Impact is not estimated"/>
    <s v="No conflict with other SHs"/>
    <s v="involvement is expected"/>
    <n v="2"/>
    <n v="2"/>
    <n v="1"/>
    <n v="1"/>
    <n v="6"/>
    <m/>
    <m/>
    <m/>
  </r>
  <r>
    <s v="LP"/>
    <x v="1"/>
    <x v="20"/>
    <x v="3"/>
    <s v="Business"/>
    <x v="85"/>
    <s v="Increasing environment quality and salubrity"/>
    <s v="Impact is not estimated"/>
    <s v="No conflict with other SHs"/>
    <s v="involvement is expected"/>
    <n v="2"/>
    <n v="2"/>
    <n v="1"/>
    <n v="1"/>
    <n v="6"/>
    <m/>
    <m/>
    <m/>
  </r>
  <r>
    <s v="LP"/>
    <x v="1"/>
    <x v="20"/>
    <x v="3"/>
    <s v="Business"/>
    <x v="86"/>
    <s v="Increasing environment quality and salubrity"/>
    <s v="Impact is not estimated"/>
    <s v="No conflict with other SHs"/>
    <s v="involvement is expected"/>
    <n v="2"/>
    <n v="2"/>
    <n v="1"/>
    <n v="1"/>
    <n v="6"/>
    <m/>
    <m/>
    <m/>
  </r>
  <r>
    <s v="LP"/>
    <x v="1"/>
    <x v="20"/>
    <x v="3"/>
    <s v="Business"/>
    <x v="87"/>
    <s v="Increasing environment quality and salubrity"/>
    <s v="Impact is not estimated"/>
    <s v="No conflict with other SHs"/>
    <s v="involvement is expected"/>
    <n v="2"/>
    <n v="2"/>
    <n v="1"/>
    <n v="1"/>
    <n v="6"/>
    <m/>
    <m/>
    <m/>
  </r>
  <r>
    <s v="LP"/>
    <x v="1"/>
    <x v="20"/>
    <x v="3"/>
    <s v="Business"/>
    <x v="88"/>
    <s v="Increasing environment quality and salubrity"/>
    <s v="Impact is not estimated"/>
    <s v="No conflict with other SHs"/>
    <s v="involvement is expected"/>
    <n v="2"/>
    <n v="2"/>
    <n v="1"/>
    <n v="1"/>
    <n v="6"/>
    <m/>
    <m/>
    <m/>
  </r>
  <r>
    <s v="LP"/>
    <x v="1"/>
    <x v="20"/>
    <x v="3"/>
    <s v="Business"/>
    <x v="89"/>
    <s v="Increasing environment quality and salubrity"/>
    <s v="Impact is not estimated"/>
    <s v="No conflict with other SHs"/>
    <s v="involvement is expected"/>
    <n v="2"/>
    <n v="2"/>
    <n v="1"/>
    <n v="1"/>
    <n v="6"/>
    <m/>
    <m/>
    <m/>
  </r>
  <r>
    <s v="LP"/>
    <x v="1"/>
    <x v="20"/>
    <x v="3"/>
    <s v="Business"/>
    <x v="90"/>
    <s v="Increasing environment quality and salubrity"/>
    <s v="Impact is not estimated"/>
    <s v="No conflict with other SHs"/>
    <s v="involvement is expected"/>
    <n v="2"/>
    <n v="2"/>
    <n v="1"/>
    <n v="1"/>
    <n v="6"/>
    <m/>
    <m/>
    <m/>
  </r>
  <r>
    <s v="LP"/>
    <x v="1"/>
    <x v="20"/>
    <x v="3"/>
    <s v="Business"/>
    <x v="91"/>
    <s v="Increasing environment quality and salubrity"/>
    <s v="Impact is not estimated"/>
    <s v="No conflict with other SHs"/>
    <s v="involvement is expected"/>
    <n v="2"/>
    <n v="2"/>
    <n v="1"/>
    <n v="1"/>
    <n v="6"/>
    <m/>
    <m/>
    <m/>
  </r>
  <r>
    <s v="LP"/>
    <x v="1"/>
    <x v="20"/>
    <x v="3"/>
    <s v="Business"/>
    <x v="92"/>
    <s v="Increasing environment quality and salubrity"/>
    <s v="Impact is not estimated"/>
    <s v="No conflict with other SHs"/>
    <s v="involvement is expected"/>
    <n v="2"/>
    <n v="2"/>
    <n v="1"/>
    <n v="1"/>
    <n v="6"/>
    <m/>
    <m/>
    <m/>
  </r>
  <r>
    <s v="LP"/>
    <x v="1"/>
    <x v="20"/>
    <x v="3"/>
    <s v="Business"/>
    <x v="93"/>
    <s v="Increasing environment quality and salubrity"/>
    <s v="Impact is not estimated"/>
    <s v="No conflict with other SHs"/>
    <s v="involvement is expected"/>
    <n v="2"/>
    <n v="2"/>
    <n v="1"/>
    <n v="1"/>
    <n v="6"/>
    <m/>
    <m/>
    <m/>
  </r>
  <r>
    <s v="LP"/>
    <x v="1"/>
    <x v="20"/>
    <x v="3"/>
    <s v="Business"/>
    <x v="94"/>
    <s v="Increasing environment quality and salubrity"/>
    <s v="Impact is not estimated"/>
    <s v="No conflict with other SHs"/>
    <s v="involvement is expected"/>
    <n v="2"/>
    <n v="2"/>
    <n v="1"/>
    <n v="1"/>
    <n v="6"/>
    <m/>
    <m/>
    <m/>
  </r>
  <r>
    <s v="LP"/>
    <x v="1"/>
    <x v="20"/>
    <x v="3"/>
    <s v="Business"/>
    <x v="95"/>
    <s v="Increasing environment quality and salubrity"/>
    <s v="Impact is not estimated"/>
    <s v="No conflict with other SHs"/>
    <s v="involvement is expected"/>
    <n v="2"/>
    <n v="2"/>
    <n v="1"/>
    <n v="1"/>
    <n v="6"/>
    <m/>
    <m/>
    <m/>
  </r>
  <r>
    <s v="LP"/>
    <x v="1"/>
    <x v="21"/>
    <x v="0"/>
    <s v="Citizens/Civil society/Organizations"/>
    <x v="53"/>
    <s v="educational activities"/>
    <s v="Low level of impact"/>
    <s v="No conflict with other SHs"/>
    <s v="involvement is expected"/>
    <n v="2"/>
    <n v="2"/>
    <n v="1"/>
    <n v="1"/>
    <n v="6"/>
    <m/>
    <m/>
    <m/>
  </r>
  <r>
    <s v="LP"/>
    <x v="1"/>
    <x v="21"/>
    <x v="0"/>
    <s v="Citizens/Civil society/Organizations"/>
    <x v="96"/>
    <s v="educational activities"/>
    <s v="Low level of impact"/>
    <s v="No conflict with other SHs"/>
    <s v="low level of involvement "/>
    <n v="2"/>
    <n v="2"/>
    <n v="1"/>
    <n v="2"/>
    <n v="7"/>
    <m/>
    <m/>
    <m/>
  </r>
  <r>
    <s v="LP"/>
    <x v="1"/>
    <x v="21"/>
    <x v="17"/>
    <s v="Shkodra Municipality"/>
    <x v="97"/>
    <s v="Cultural activities "/>
    <s v="Low level of impact"/>
    <s v="No conflict with other SHs"/>
    <s v="midle level of involvement by introducing cultural heritage  measures "/>
    <n v="3"/>
    <n v="2"/>
    <n v="1"/>
    <n v="2"/>
    <n v="8"/>
    <m/>
    <m/>
    <m/>
  </r>
  <r>
    <s v="LP"/>
    <x v="1"/>
    <x v="21"/>
    <x v="0"/>
    <s v="Citizens/Civil society/Organizations"/>
    <x v="98"/>
    <s v="Cultural activities "/>
    <s v="Low level of impact"/>
    <s v="No conflict with other SHs"/>
    <s v="midle level of involvement by introducing cultural heritage  measures "/>
    <n v="3"/>
    <n v="2"/>
    <n v="1"/>
    <n v="2"/>
    <n v="8"/>
    <m/>
    <m/>
    <m/>
  </r>
  <r>
    <s v="LP"/>
    <x v="1"/>
    <x v="6"/>
    <x v="32"/>
    <s v="Business"/>
    <x v="99"/>
    <s v="increasing of visitors flow, handcraft cultur education "/>
    <s v="Low level of impact"/>
    <s v="No conflict with other SHs"/>
    <s v="involvement is required "/>
    <n v="2"/>
    <n v="2"/>
    <n v="1"/>
    <n v="2"/>
    <n v="7"/>
    <m/>
    <m/>
    <m/>
  </r>
  <r>
    <s v="LP"/>
    <x v="1"/>
    <x v="6"/>
    <x v="32"/>
    <s v="Business"/>
    <x v="100"/>
    <s v="increasing of visitors flow, handcraft cultur education "/>
    <s v="Low level of impact"/>
    <s v="No conflict with other SHs"/>
    <s v="involvement is required "/>
    <n v="2"/>
    <n v="2"/>
    <n v="1"/>
    <n v="2"/>
    <n v="7"/>
    <m/>
    <m/>
    <m/>
  </r>
  <r>
    <s v="LP"/>
    <x v="1"/>
    <x v="6"/>
    <x v="32"/>
    <s v="Business"/>
    <x v="101"/>
    <s v="increasing of visitors flow, handcraft cultur education "/>
    <s v="Low level of impact"/>
    <s v="No conflict with other SHs"/>
    <s v="involvement is required "/>
    <n v="2"/>
    <n v="2"/>
    <n v="1"/>
    <n v="2"/>
    <n v="7"/>
    <m/>
    <m/>
    <m/>
  </r>
  <r>
    <s v="LP"/>
    <x v="1"/>
    <x v="6"/>
    <x v="32"/>
    <s v="Business"/>
    <x v="102"/>
    <s v="increasing of visitors flow, handcraft cultur education "/>
    <s v="Low level of impact"/>
    <s v="No conflict with other SHs"/>
    <s v="involvement is required "/>
    <n v="2"/>
    <n v="2"/>
    <n v="1"/>
    <n v="2"/>
    <n v="7"/>
    <m/>
    <m/>
    <m/>
  </r>
  <r>
    <s v="LP"/>
    <x v="1"/>
    <x v="6"/>
    <x v="3"/>
    <s v="Business"/>
    <x v="103"/>
    <s v="increasing of visitors flow, ecological knowledge creation  "/>
    <s v="Low level of impact"/>
    <s v="No conflict with other SHs"/>
    <s v="involvement is required "/>
    <n v="2"/>
    <n v="2"/>
    <n v="1"/>
    <n v="2"/>
    <n v="7"/>
    <m/>
    <m/>
    <m/>
  </r>
  <r>
    <s v="LP"/>
    <x v="1"/>
    <x v="6"/>
    <x v="3"/>
    <s v="Business"/>
    <x v="104"/>
    <s v="increasing of visitors flow, ecological knowledge creation  "/>
    <s v="Low level of impact"/>
    <s v="No conflict with other SHs"/>
    <s v="involvement is required "/>
    <n v="2"/>
    <n v="2"/>
    <n v="1"/>
    <n v="2"/>
    <n v="7"/>
    <m/>
    <m/>
    <m/>
  </r>
  <r>
    <s v="LP"/>
    <x v="1"/>
    <x v="6"/>
    <x v="3"/>
    <s v="Business"/>
    <x v="105"/>
    <s v="increasing of visitors flow, ecological knowledge creation  "/>
    <s v="Low level of impact"/>
    <s v="No conflict with other SHs"/>
    <s v="involvement is required "/>
    <n v="2"/>
    <n v="2"/>
    <n v="1"/>
    <n v="2"/>
    <n v="7"/>
    <m/>
    <m/>
    <m/>
  </r>
  <r>
    <s v="LP"/>
    <x v="1"/>
    <x v="6"/>
    <x v="3"/>
    <s v="Business"/>
    <x v="106"/>
    <s v="increasing of visitors flow, ecological knowledge creation  "/>
    <s v="Low level of impact"/>
    <s v="there are conflicts with Pas &amp; other SHs"/>
    <s v="midle level of involvement"/>
    <n v="3"/>
    <n v="2"/>
    <n v="2"/>
    <n v="2"/>
    <n v="9"/>
    <m/>
    <m/>
    <m/>
  </r>
  <r>
    <s v="LP"/>
    <x v="1"/>
    <x v="22"/>
    <x v="3"/>
    <s v="Business"/>
    <x v="107"/>
    <s v="increasing of accomodation and tourist services"/>
    <s v="Low level of impact"/>
    <s v="No conflict with other SHs"/>
    <s v="Low interest to be involved"/>
    <n v="3"/>
    <n v="2"/>
    <n v="1"/>
    <n v="1"/>
    <n v="7"/>
    <m/>
    <m/>
    <m/>
  </r>
  <r>
    <s v="LP"/>
    <x v="1"/>
    <x v="22"/>
    <x v="3"/>
    <s v="Business"/>
    <x v="108"/>
    <s v="increasing of accomodation and tourist services"/>
    <s v="Low level of impact"/>
    <s v="No conflict with other SHs"/>
    <s v="Low interest to be involved"/>
    <n v="3"/>
    <n v="2"/>
    <n v="1"/>
    <n v="1"/>
    <n v="7"/>
    <m/>
    <m/>
    <m/>
  </r>
  <r>
    <s v="LP"/>
    <x v="1"/>
    <x v="22"/>
    <x v="3"/>
    <s v="Business"/>
    <x v="109"/>
    <s v="increasing of accomodation and tourist services"/>
    <s v="Low level of impact"/>
    <s v="No conflict with other SHs"/>
    <s v="Low interest to be involved"/>
    <n v="3"/>
    <n v="2"/>
    <n v="1"/>
    <n v="1"/>
    <n v="7"/>
    <m/>
    <m/>
    <m/>
  </r>
  <r>
    <s v="LP"/>
    <x v="1"/>
    <x v="22"/>
    <x v="3"/>
    <s v="Business"/>
    <x v="110"/>
    <s v="increasing of accomodation and tourist services"/>
    <s v="Low level of impact"/>
    <s v="No conflict with other SHs"/>
    <s v="Low interest to be involved"/>
    <n v="3"/>
    <n v="2"/>
    <n v="1"/>
    <n v="1"/>
    <n v="7"/>
    <m/>
    <m/>
    <m/>
  </r>
  <r>
    <s v="LP"/>
    <x v="1"/>
    <x v="22"/>
    <x v="3"/>
    <s v="Business"/>
    <x v="111"/>
    <s v="increasing of accomodation and tourist services"/>
    <s v="Low level of impact"/>
    <s v="No conflict with other SHs"/>
    <s v="Low interest to be involved"/>
    <n v="3"/>
    <n v="2"/>
    <n v="1"/>
    <n v="1"/>
    <n v="7"/>
    <m/>
    <m/>
    <m/>
  </r>
  <r>
    <s v="LP"/>
    <x v="1"/>
    <x v="22"/>
    <x v="3"/>
    <s v="Business"/>
    <x v="112"/>
    <s v="increasing of accomodation and tourist services"/>
    <s v="Low level of impact"/>
    <s v="No conflict with other SHs"/>
    <s v="Low interest to be involved"/>
    <n v="3"/>
    <n v="2"/>
    <n v="1"/>
    <n v="1"/>
    <n v="7"/>
    <m/>
    <m/>
    <m/>
  </r>
  <r>
    <s v="LP"/>
    <x v="1"/>
    <x v="22"/>
    <x v="3"/>
    <s v="Business"/>
    <x v="113"/>
    <s v="increasing of accomodation and tourist services"/>
    <s v="Low level of impact"/>
    <s v="No conflict with other SHs"/>
    <s v="Low interest to be involved"/>
    <n v="3"/>
    <n v="2"/>
    <n v="1"/>
    <n v="1"/>
    <n v="7"/>
    <m/>
    <m/>
    <m/>
  </r>
  <r>
    <s v="LP"/>
    <x v="1"/>
    <x v="22"/>
    <x v="3"/>
    <s v="Business"/>
    <x v="114"/>
    <s v="increasing of accomodation and tourist services"/>
    <s v="Low level of impact"/>
    <s v="No conflict with other SHs"/>
    <s v="Low interest to be involved"/>
    <n v="3"/>
    <n v="2"/>
    <n v="1"/>
    <n v="1"/>
    <n v="7"/>
    <m/>
    <m/>
    <m/>
  </r>
  <r>
    <s v="LP"/>
    <x v="1"/>
    <x v="22"/>
    <x v="3"/>
    <s v="Business"/>
    <x v="115"/>
    <s v="increasing of accomodation and tourist services"/>
    <s v="Low level of impact"/>
    <s v="No conflict with other SHs"/>
    <s v="Low interest to be involved"/>
    <n v="3"/>
    <n v="2"/>
    <n v="1"/>
    <n v="1"/>
    <n v="7"/>
    <m/>
    <m/>
    <m/>
  </r>
  <r>
    <s v="LP"/>
    <x v="1"/>
    <x v="22"/>
    <x v="33"/>
    <s v="Citizens/Civil society/Organizations"/>
    <x v="96"/>
    <s v="increasing of visitors flow and tourist services"/>
    <s v="Impact is not estimated"/>
    <s v="No conflict with other SHs"/>
    <s v="Low interest to be involved"/>
    <n v="2"/>
    <n v="2"/>
    <n v="2"/>
    <n v="2"/>
    <n v="8"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  <r>
    <m/>
    <x v="2"/>
    <x v="23"/>
    <x v="34"/>
    <m/>
    <x v="116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1" applyNumberFormats="0" applyBorderFormats="0" applyFontFormats="0" applyPatternFormats="0" applyAlignmentFormats="0" applyWidthHeightFormats="1" dataCaption="Valori" updatedVersion="5" minRefreshableVersion="3" itemPrintTitles="1" createdVersion="5" indent="0" outline="1" outlineData="1" multipleFieldFilters="0">
  <location ref="A6:T34" firstHeaderRow="1" firstDataRow="2" firstDataCol="1" rowPageCount="1" colPageCount="1"/>
  <pivotFields count="18">
    <pivotField showAll="0"/>
    <pivotField axis="axisPage" showAll="0">
      <items count="5">
        <item m="1" x="3"/>
        <item x="2"/>
        <item x="1"/>
        <item x="0"/>
        <item t="default"/>
      </items>
    </pivotField>
    <pivotField axis="axisCol" showAll="0">
      <items count="41">
        <item x="2"/>
        <item x="23"/>
        <item x="0"/>
        <item x="5"/>
        <item x="6"/>
        <item x="22"/>
        <item x="18"/>
        <item x="13"/>
        <item m="1" x="37"/>
        <item x="15"/>
        <item m="1" x="38"/>
        <item x="14"/>
        <item x="16"/>
        <item m="1" x="33"/>
        <item m="1" x="31"/>
        <item m="1" x="30"/>
        <item x="17"/>
        <item m="1" x="34"/>
        <item m="1" x="27"/>
        <item m="1" x="32"/>
        <item m="1" x="39"/>
        <item m="1" x="26"/>
        <item m="1" x="35"/>
        <item m="1" x="36"/>
        <item m="1" x="28"/>
        <item m="1" x="25"/>
        <item x="20"/>
        <item m="1" x="24"/>
        <item x="21"/>
        <item m="1" x="29"/>
        <item x="1"/>
        <item x="3"/>
        <item x="4"/>
        <item x="7"/>
        <item x="8"/>
        <item x="9"/>
        <item x="10"/>
        <item x="11"/>
        <item x="12"/>
        <item x="19"/>
        <item t="default"/>
      </items>
    </pivotField>
    <pivotField axis="axisRow" showAll="0" sortType="descending">
      <items count="43">
        <item m="1" x="39"/>
        <item x="34"/>
        <item m="1" x="37"/>
        <item m="1" x="41"/>
        <item x="25"/>
        <item m="1" x="38"/>
        <item x="23"/>
        <item x="3"/>
        <item m="1" x="36"/>
        <item x="2"/>
        <item x="1"/>
        <item m="1" x="40"/>
        <item x="0"/>
        <item x="14"/>
        <item x="21"/>
        <item x="24"/>
        <item x="20"/>
        <item x="12"/>
        <item x="5"/>
        <item m="1" x="35"/>
        <item x="33"/>
        <item x="4"/>
        <item x="6"/>
        <item x="7"/>
        <item x="8"/>
        <item x="9"/>
        <item x="10"/>
        <item x="11"/>
        <item x="13"/>
        <item x="15"/>
        <item x="16"/>
        <item x="17"/>
        <item x="18"/>
        <item x="19"/>
        <item x="22"/>
        <item x="26"/>
        <item x="27"/>
        <item x="28"/>
        <item x="29"/>
        <item x="30"/>
        <item x="31"/>
        <item x="3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27">
    <i>
      <x v="12"/>
    </i>
    <i>
      <x v="22"/>
    </i>
    <i>
      <x v="13"/>
    </i>
    <i>
      <x v="6"/>
    </i>
    <i>
      <x v="17"/>
    </i>
    <i>
      <x v="23"/>
    </i>
    <i>
      <x v="24"/>
    </i>
    <i>
      <x v="10"/>
    </i>
    <i>
      <x v="16"/>
    </i>
    <i>
      <x v="31"/>
    </i>
    <i>
      <x v="28"/>
    </i>
    <i>
      <x v="26"/>
    </i>
    <i>
      <x v="14"/>
    </i>
    <i>
      <x v="27"/>
    </i>
    <i>
      <x v="34"/>
    </i>
    <i>
      <x v="29"/>
    </i>
    <i>
      <x v="30"/>
    </i>
    <i>
      <x v="15"/>
    </i>
    <i>
      <x v="33"/>
    </i>
    <i>
      <x v="32"/>
    </i>
    <i>
      <x v="9"/>
    </i>
    <i>
      <x v="7"/>
    </i>
    <i>
      <x v="18"/>
    </i>
    <i>
      <x v="21"/>
    </i>
    <i>
      <x v="25"/>
    </i>
    <i>
      <x v="4"/>
    </i>
    <i t="grand">
      <x/>
    </i>
  </rowItems>
  <colFields count="1">
    <field x="2"/>
  </colFields>
  <colItems count="19">
    <i>
      <x/>
    </i>
    <i>
      <x v="2"/>
    </i>
    <i>
      <x v="3"/>
    </i>
    <i>
      <x v="4"/>
    </i>
    <i>
      <x v="7"/>
    </i>
    <i>
      <x v="9"/>
    </i>
    <i>
      <x v="11"/>
    </i>
    <i>
      <x v="12"/>
    </i>
    <i>
      <x v="16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colItems>
  <pageFields count="1">
    <pageField fld="1" item="3" hier="-1"/>
  </pageFields>
  <dataFields count="1">
    <dataField name="Somma di Score" fld="14" baseField="0" baseItem="0"/>
  </dataFields>
  <formats count="29">
    <format dxfId="109">
      <pivotArea type="all" dataOnly="0" outline="0" fieldPosition="0"/>
    </format>
    <format dxfId="108">
      <pivotArea outline="0" collapsedLevelsAreSubtotals="1" fieldPosition="0"/>
    </format>
    <format dxfId="107">
      <pivotArea dataOnly="0" labelOnly="1" fieldPosition="0">
        <references count="1">
          <reference field="2" count="0"/>
        </references>
      </pivotArea>
    </format>
    <format dxfId="106">
      <pivotArea dataOnly="0" labelOnly="1" grandRow="1" outline="0" fieldPosition="0"/>
    </format>
    <format dxfId="105">
      <pivotArea dataOnly="0" labelOnly="1" fieldPosition="0">
        <references count="1">
          <reference field="3" count="0"/>
        </references>
      </pivotArea>
    </format>
    <format dxfId="104">
      <pivotArea dataOnly="0" labelOnly="1" grandCol="1" outline="0" fieldPosition="0"/>
    </format>
    <format dxfId="103">
      <pivotArea dataOnly="0" labelOnly="1" fieldPosition="0">
        <references count="1">
          <reference field="2" count="0"/>
        </references>
      </pivotArea>
    </format>
    <format dxfId="102">
      <pivotArea type="all" dataOnly="0" outline="0" fieldPosition="0"/>
    </format>
    <format dxfId="101">
      <pivotArea outline="0" collapsedLevelsAreSubtotals="1" fieldPosition="0"/>
    </format>
    <format dxfId="100">
      <pivotArea dataOnly="0" labelOnly="1" fieldPosition="0">
        <references count="1">
          <reference field="2" count="0"/>
        </references>
      </pivotArea>
    </format>
    <format dxfId="99">
      <pivotArea dataOnly="0" labelOnly="1" grandRow="1" outline="0" fieldPosition="0"/>
    </format>
    <format dxfId="98">
      <pivotArea dataOnly="0" labelOnly="1" fieldPosition="0">
        <references count="1">
          <reference field="3" count="0"/>
        </references>
      </pivotArea>
    </format>
    <format dxfId="97">
      <pivotArea dataOnly="0" labelOnly="1" grandCol="1" outline="0" fieldPosition="0"/>
    </format>
    <format dxfId="96">
      <pivotArea dataOnly="0" labelOnly="1" outline="0" fieldPosition="0">
        <references count="1">
          <reference field="1" count="1">
            <x v="0"/>
          </reference>
        </references>
      </pivotArea>
    </format>
    <format dxfId="95">
      <pivotArea field="2" type="button" dataOnly="0" labelOnly="1" outline="0" axis="axisCol" fieldPosition="0"/>
    </format>
    <format dxfId="94">
      <pivotArea dataOnly="0" labelOnly="1" fieldPosition="0">
        <references count="1">
          <reference field="3" count="10">
            <x v="0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93">
      <pivotArea dataOnly="0" labelOnly="1" grandCol="1" outline="0" fieldPosition="0"/>
    </format>
    <format dxfId="92">
      <pivotArea field="2" type="button" dataOnly="0" labelOnly="1" outline="0" axis="axisCol" fieldPosition="0"/>
    </format>
    <format dxfId="91">
      <pivotArea dataOnly="0" labelOnly="1" fieldPosition="0">
        <references count="1">
          <reference field="3" count="10">
            <x v="0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90">
      <pivotArea dataOnly="0" labelOnly="1" grandCol="1" outline="0" fieldPosition="0"/>
    </format>
    <format dxfId="89">
      <pivotArea field="2" type="button" dataOnly="0" labelOnly="1" outline="0" axis="axisCol" fieldPosition="0"/>
    </format>
    <format dxfId="88">
      <pivotArea dataOnly="0" labelOnly="1" fieldPosition="0">
        <references count="1">
          <reference field="3" count="10">
            <x v="0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7">
      <pivotArea dataOnly="0" labelOnly="1" fieldPosition="0">
        <references count="1">
          <reference field="3" count="15">
            <x v="3"/>
            <x v="4"/>
            <x v="5"/>
            <x v="6"/>
            <x v="7"/>
            <x v="8"/>
            <x v="9"/>
            <x v="10"/>
            <x v="11"/>
            <x v="12"/>
            <x v="14"/>
            <x v="15"/>
            <x v="16"/>
            <x v="17"/>
            <x v="18"/>
          </reference>
        </references>
      </pivotArea>
    </format>
    <format dxfId="86">
      <pivotArea dataOnly="0" labelOnly="1" grandRow="1" outline="0" fieldPosition="0"/>
    </format>
    <format dxfId="85">
      <pivotArea dataOnly="0" labelOnly="1" fieldPosition="0">
        <references count="1">
          <reference field="2" count="17">
            <x v="0"/>
            <x v="2"/>
            <x v="3"/>
            <x v="4"/>
            <x v="5"/>
            <x v="7"/>
            <x v="9"/>
            <x v="10"/>
            <x v="11"/>
            <x v="12"/>
            <x v="13"/>
            <x v="14"/>
            <x v="15"/>
            <x v="16"/>
            <x v="22"/>
            <x v="23"/>
            <x v="29"/>
          </reference>
        </references>
      </pivotArea>
    </format>
    <format dxfId="39">
      <pivotArea field="3" type="button" dataOnly="0" labelOnly="1" outline="0" axis="axisRow" fieldPosition="0"/>
    </format>
    <format dxfId="38">
      <pivotArea dataOnly="0" labelOnly="1" fieldPosition="0">
        <references count="1">
          <reference field="2" count="18">
            <x v="0"/>
            <x v="2"/>
            <x v="3"/>
            <x v="4"/>
            <x v="7"/>
            <x v="9"/>
            <x v="11"/>
            <x v="12"/>
            <x v="16"/>
            <x v="30"/>
            <x v="31"/>
            <x v="32"/>
            <x v="33"/>
            <x v="34"/>
            <x v="35"/>
            <x v="36"/>
            <x v="37"/>
            <x v="38"/>
          </reference>
        </references>
      </pivotArea>
    </format>
    <format dxfId="37">
      <pivotArea dataOnly="0" labelOnly="1" grandCol="1" outline="0" fieldPosition="0"/>
    </format>
    <format dxfId="36">
      <pivotArea dataOnly="0" labelOnly="1" fieldPosition="0">
        <references count="1">
          <reference field="2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la_pivot1" cacheId="1" applyNumberFormats="0" applyBorderFormats="0" applyFontFormats="0" applyPatternFormats="0" applyAlignmentFormats="0" applyWidthHeightFormats="1" dataCaption="Valori" updatedVersion="5" minRefreshableVersion="3" itemPrintTitles="1" createdVersion="5" indent="0" outline="1" outlineData="1" multipleFieldFilters="0">
  <location ref="A6:T66" firstHeaderRow="1" firstDataRow="2" firstDataCol="1" rowPageCount="1" colPageCount="1"/>
  <pivotFields count="18">
    <pivotField showAll="0"/>
    <pivotField axis="axisPage" showAll="0">
      <items count="5">
        <item m="1" x="3"/>
        <item x="2"/>
        <item x="1"/>
        <item x="0"/>
        <item t="default"/>
      </items>
    </pivotField>
    <pivotField axis="axisCol" showAll="0" sortType="descending">
      <items count="41">
        <item x="2"/>
        <item x="23"/>
        <item x="0"/>
        <item x="5"/>
        <item x="6"/>
        <item x="22"/>
        <item x="18"/>
        <item x="13"/>
        <item m="1" x="37"/>
        <item x="15"/>
        <item m="1" x="38"/>
        <item x="14"/>
        <item x="16"/>
        <item m="1" x="33"/>
        <item m="1" x="31"/>
        <item m="1" x="30"/>
        <item x="17"/>
        <item m="1" x="34"/>
        <item m="1" x="27"/>
        <item m="1" x="32"/>
        <item m="1" x="39"/>
        <item m="1" x="26"/>
        <item m="1" x="35"/>
        <item m="1" x="36"/>
        <item m="1" x="28"/>
        <item m="1" x="25"/>
        <item x="20"/>
        <item m="1" x="24"/>
        <item x="21"/>
        <item m="1" x="29"/>
        <item x="1"/>
        <item x="3"/>
        <item x="4"/>
        <item x="7"/>
        <item x="8"/>
        <item x="9"/>
        <item x="10"/>
        <item x="11"/>
        <item x="12"/>
        <item x="1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Row" showAll="0" sortType="descending" defaultSubtotal="0">
      <items count="168">
        <item m="1" x="141"/>
        <item m="1" x="152"/>
        <item m="1" x="151"/>
        <item m="1" x="156"/>
        <item m="1" x="136"/>
        <item m="1" x="118"/>
        <item m="1" x="160"/>
        <item m="1" x="140"/>
        <item m="1" x="158"/>
        <item m="1" x="144"/>
        <item m="1" x="123"/>
        <item m="1" x="134"/>
        <item m="1" x="139"/>
        <item m="1" x="166"/>
        <item m="1" x="117"/>
        <item m="1" x="164"/>
        <item x="59"/>
        <item m="1" x="165"/>
        <item m="1" x="119"/>
        <item m="1" x="155"/>
        <item m="1" x="124"/>
        <item x="47"/>
        <item x="55"/>
        <item m="1" x="120"/>
        <item m="1" x="150"/>
        <item x="68"/>
        <item m="1" x="138"/>
        <item m="1" x="132"/>
        <item m="1" x="149"/>
        <item m="1" x="137"/>
        <item m="1" x="129"/>
        <item m="1" x="161"/>
        <item m="1" x="154"/>
        <item m="1" x="127"/>
        <item m="1" x="163"/>
        <item m="1" x="131"/>
        <item m="1" x="147"/>
        <item m="1" x="142"/>
        <item m="1" x="128"/>
        <item m="1" x="135"/>
        <item m="1" x="121"/>
        <item m="1" x="148"/>
        <item m="1" x="157"/>
        <item m="1" x="122"/>
        <item m="1" x="125"/>
        <item m="1" x="162"/>
        <item m="1" x="143"/>
        <item x="53"/>
        <item m="1" x="146"/>
        <item x="116"/>
        <item m="1" x="133"/>
        <item m="1" x="159"/>
        <item m="1" x="167"/>
        <item m="1" x="153"/>
        <item m="1" x="126"/>
        <item m="1" x="145"/>
        <item m="1" x="13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8"/>
        <item x="49"/>
        <item x="50"/>
        <item x="51"/>
        <item x="52"/>
        <item x="54"/>
        <item x="56"/>
        <item x="57"/>
        <item x="58"/>
        <item x="60"/>
        <item x="61"/>
        <item x="62"/>
        <item x="63"/>
        <item x="64"/>
        <item x="65"/>
        <item x="66"/>
        <item x="67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2" count="1" selected="0">
              <x v="3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5"/>
  </rowFields>
  <rowItems count="59">
    <i>
      <x v="73"/>
    </i>
    <i>
      <x v="67"/>
    </i>
    <i>
      <x v="57"/>
    </i>
    <i>
      <x v="74"/>
    </i>
    <i>
      <x v="72"/>
    </i>
    <i>
      <x v="91"/>
    </i>
    <i>
      <x v="111"/>
    </i>
    <i>
      <x v="103"/>
    </i>
    <i>
      <x v="60"/>
    </i>
    <i>
      <x v="86"/>
    </i>
    <i>
      <x v="61"/>
    </i>
    <i>
      <x v="95"/>
    </i>
    <i>
      <x v="62"/>
    </i>
    <i>
      <x v="107"/>
    </i>
    <i>
      <x v="63"/>
    </i>
    <i>
      <x v="84"/>
    </i>
    <i>
      <x v="64"/>
    </i>
    <i>
      <x v="59"/>
    </i>
    <i>
      <x v="65"/>
    </i>
    <i>
      <x v="93"/>
    </i>
    <i>
      <x v="66"/>
    </i>
    <i>
      <x v="101"/>
    </i>
    <i>
      <x v="47"/>
    </i>
    <i>
      <x v="105"/>
    </i>
    <i>
      <x v="68"/>
    </i>
    <i>
      <x v="109"/>
    </i>
    <i>
      <x v="69"/>
    </i>
    <i>
      <x v="83"/>
    </i>
    <i>
      <x v="70"/>
    </i>
    <i>
      <x v="85"/>
    </i>
    <i>
      <x v="71"/>
    </i>
    <i>
      <x v="87"/>
    </i>
    <i>
      <x v="88"/>
    </i>
    <i>
      <x v="89"/>
    </i>
    <i>
      <x v="90"/>
    </i>
    <i>
      <x v="22"/>
    </i>
    <i>
      <x v="92"/>
    </i>
    <i>
      <x v="96"/>
    </i>
    <i>
      <x v="94"/>
    </i>
    <i>
      <x v="97"/>
    </i>
    <i>
      <x v="58"/>
    </i>
    <i>
      <x v="99"/>
    </i>
    <i>
      <x v="98"/>
    </i>
    <i>
      <x v="75"/>
    </i>
    <i>
      <x v="100"/>
    </i>
    <i>
      <x v="76"/>
    </i>
    <i>
      <x v="102"/>
    </i>
    <i>
      <x v="77"/>
    </i>
    <i>
      <x v="104"/>
    </i>
    <i>
      <x v="78"/>
    </i>
    <i>
      <x v="106"/>
    </i>
    <i>
      <x v="79"/>
    </i>
    <i>
      <x v="108"/>
    </i>
    <i>
      <x v="80"/>
    </i>
    <i>
      <x v="110"/>
    </i>
    <i>
      <x v="81"/>
    </i>
    <i>
      <x v="21"/>
    </i>
    <i>
      <x v="82"/>
    </i>
    <i t="grand">
      <x/>
    </i>
  </rowItems>
  <colFields count="1">
    <field x="2"/>
  </colFields>
  <colItems count="19">
    <i>
      <x v="9"/>
    </i>
    <i>
      <x v="37"/>
    </i>
    <i>
      <x v="35"/>
    </i>
    <i>
      <x v="31"/>
    </i>
    <i>
      <x v="7"/>
    </i>
    <i>
      <x v="2"/>
    </i>
    <i>
      <x v="33"/>
    </i>
    <i>
      <x v="38"/>
    </i>
    <i>
      <x v="4"/>
    </i>
    <i>
      <x v="3"/>
    </i>
    <i>
      <x v="11"/>
    </i>
    <i>
      <x v="16"/>
    </i>
    <i>
      <x v="12"/>
    </i>
    <i>
      <x v="34"/>
    </i>
    <i>
      <x v="36"/>
    </i>
    <i>
      <x v="30"/>
    </i>
    <i>
      <x/>
    </i>
    <i>
      <x v="32"/>
    </i>
    <i t="grand">
      <x/>
    </i>
  </colItems>
  <pageFields count="1">
    <pageField fld="1" item="3" hier="-1"/>
  </pageFields>
  <dataFields count="1">
    <dataField name="Somma di Score" fld="14" baseField="0" baseItem="0"/>
  </dataFields>
  <formats count="30">
    <format dxfId="3">
      <pivotArea type="all" dataOnly="0" outline="0" fieldPosition="0"/>
    </format>
    <format dxfId="4">
      <pivotArea outline="0" collapsedLevelsAreSubtotals="1" fieldPosition="0"/>
    </format>
    <format dxfId="5">
      <pivotArea dataOnly="0" labelOnly="1" fieldPosition="0">
        <references count="1">
          <reference field="2" count="0"/>
        </references>
      </pivotArea>
    </format>
    <format dxfId="6">
      <pivotArea dataOnly="0" labelOnly="1" grandRow="1" outline="0" fieldPosition="0"/>
    </format>
    <format dxfId="7">
      <pivotArea dataOnly="0" labelOnly="1" grandCol="1" outline="0" fieldPosition="0"/>
    </format>
    <format dxfId="8">
      <pivotArea dataOnly="0" labelOnly="1" fieldPosition="0">
        <references count="1">
          <reference field="2" count="0"/>
        </references>
      </pivotArea>
    </format>
    <format dxfId="9">
      <pivotArea type="all" dataOnly="0" outline="0" fieldPosition="0"/>
    </format>
    <format dxfId="10">
      <pivotArea outline="0" collapsedLevelsAreSubtotals="1" fieldPosition="0"/>
    </format>
    <format dxfId="11">
      <pivotArea dataOnly="0" labelOnly="1" fieldPosition="0">
        <references count="1">
          <reference field="2" count="0"/>
        </references>
      </pivotArea>
    </format>
    <format dxfId="12">
      <pivotArea dataOnly="0" labelOnly="1" grandRow="1" outline="0" fieldPosition="0"/>
    </format>
    <format dxfId="13">
      <pivotArea dataOnly="0" labelOnly="1" grandCol="1" outline="0" fieldPosition="0"/>
    </format>
    <format dxfId="14">
      <pivotArea dataOnly="0" labelOnly="1" outline="0" fieldPosition="0">
        <references count="1">
          <reference field="1" count="1">
            <x v="0"/>
          </reference>
        </references>
      </pivotArea>
    </format>
    <format dxfId="15">
      <pivotArea field="2" type="button" dataOnly="0" labelOnly="1" outline="0" axis="axisCol" fieldPosition="0"/>
    </format>
    <format dxfId="16">
      <pivotArea field="2" type="button" dataOnly="0" labelOnly="1" outline="0" axis="axisCol" fieldPosition="0"/>
    </format>
    <format dxfId="17">
      <pivotArea dataOnly="0" labelOnly="1" grandCol="1" outline="0" fieldPosition="0"/>
    </format>
    <format dxfId="18">
      <pivotArea field="2" type="button" dataOnly="0" labelOnly="1" outline="0" axis="axisCol" fieldPosition="0"/>
    </format>
    <format dxfId="19">
      <pivotArea dataOnly="0" labelOnly="1" grandCol="1" outline="0" fieldPosition="0"/>
    </format>
    <format dxfId="20">
      <pivotArea dataOnly="0" labelOnly="1" fieldPosition="0">
        <references count="1">
          <reference field="2" count="14">
            <x v="0"/>
            <x v="2"/>
            <x v="3"/>
            <x v="4"/>
            <x v="5"/>
            <x v="7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21">
      <pivotArea dataOnly="0" labelOnly="1" fieldPosition="0">
        <references count="1">
          <reference field="2" count="17">
            <x v="0"/>
            <x v="2"/>
            <x v="3"/>
            <x v="4"/>
            <x v="5"/>
            <x v="7"/>
            <x v="9"/>
            <x v="10"/>
            <x v="11"/>
            <x v="12"/>
            <x v="13"/>
            <x v="14"/>
            <x v="15"/>
            <x v="16"/>
            <x v="22"/>
            <x v="23"/>
            <x v="29"/>
          </reference>
        </references>
      </pivotArea>
    </format>
    <format dxfId="22">
      <pivotArea dataOnly="0" labelOnly="1" fieldPosition="0">
        <references count="1">
          <reference field="5" count="1">
            <x v="4"/>
          </reference>
        </references>
      </pivotArea>
    </format>
    <format dxfId="23">
      <pivotArea dataOnly="0" labelOnly="1" fieldPosition="0">
        <references count="1">
          <reference field="5" count="1">
            <x v="48"/>
          </reference>
        </references>
      </pivotArea>
    </format>
    <format dxfId="24">
      <pivotArea dataOnly="0" labelOnly="1" fieldPosition="0">
        <references count="1">
          <reference field="5" count="1">
            <x v="5"/>
          </reference>
        </references>
      </pivotArea>
    </format>
    <format dxfId="25">
      <pivotArea dataOnly="0" labelOnly="1" fieldPosition="0">
        <references count="1">
          <reference field="5" count="1">
            <x v="13"/>
          </reference>
        </references>
      </pivotArea>
    </format>
    <format dxfId="26">
      <pivotArea dataOnly="0" labelOnly="1" fieldPosition="0">
        <references count="1">
          <reference field="2" count="1">
            <x v="3"/>
          </reference>
        </references>
      </pivotArea>
    </format>
    <format dxfId="27">
      <pivotArea dataOnly="0" labelOnly="1" fieldPosition="0">
        <references count="1">
          <reference field="2" count="1">
            <x v="0"/>
          </reference>
        </references>
      </pivotArea>
    </format>
    <format dxfId="28">
      <pivotArea field="2" grandRow="1" outline="0" collapsedLevelsAreSubtotals="1" axis="axisCol" fieldPosition="0">
        <references count="1">
          <reference field="2" count="1" selected="0">
            <x v="3"/>
          </reference>
        </references>
      </pivotArea>
    </format>
    <format dxfId="29">
      <pivotArea field="2" grandRow="1" outline="0" collapsedLevelsAreSubtotals="1" axis="axisCol" fieldPosition="0">
        <references count="1">
          <reference field="2" count="1" selected="0">
            <x v="0"/>
          </reference>
        </references>
      </pivotArea>
    </format>
    <format dxfId="30">
      <pivotArea field="5" type="button" dataOnly="0" labelOnly="1" outline="0" axis="axisRow" fieldPosition="0"/>
    </format>
    <format dxfId="31">
      <pivotArea dataOnly="0" labelOnly="1" fieldPosition="0">
        <references count="1">
          <reference field="2" count="18">
            <x v="0"/>
            <x v="2"/>
            <x v="3"/>
            <x v="4"/>
            <x v="7"/>
            <x v="9"/>
            <x v="11"/>
            <x v="12"/>
            <x v="16"/>
            <x v="30"/>
            <x v="31"/>
            <x v="32"/>
            <x v="33"/>
            <x v="34"/>
            <x v="35"/>
            <x v="36"/>
            <x v="37"/>
            <x v="38"/>
          </reference>
        </references>
      </pivotArea>
    </format>
    <format dxfId="3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ella_pivot2" cacheId="1" applyNumberFormats="0" applyBorderFormats="0" applyFontFormats="0" applyPatternFormats="0" applyAlignmentFormats="0" applyWidthHeightFormats="1" dataCaption="Valori" updatedVersion="5" minRefreshableVersion="3" itemPrintTitles="1" createdVersion="5" indent="0" outline="1" outlineData="1" multipleFieldFilters="0">
  <location ref="A6:I21" firstHeaderRow="1" firstDataRow="2" firstDataCol="1" rowPageCount="1" colPageCount="1"/>
  <pivotFields count="18">
    <pivotField showAll="0"/>
    <pivotField axis="axisPage" showAll="0">
      <items count="5">
        <item m="1" x="3"/>
        <item x="2"/>
        <item x="1"/>
        <item x="0"/>
        <item t="default"/>
      </items>
    </pivotField>
    <pivotField axis="axisCol" showAll="0">
      <items count="41">
        <item x="2"/>
        <item x="23"/>
        <item x="0"/>
        <item x="5"/>
        <item x="6"/>
        <item x="22"/>
        <item x="18"/>
        <item x="13"/>
        <item m="1" x="37"/>
        <item x="15"/>
        <item m="1" x="38"/>
        <item x="14"/>
        <item x="16"/>
        <item m="1" x="33"/>
        <item m="1" x="31"/>
        <item m="1" x="30"/>
        <item x="17"/>
        <item m="1" x="34"/>
        <item m="1" x="27"/>
        <item m="1" x="32"/>
        <item m="1" x="39"/>
        <item m="1" x="26"/>
        <item m="1" x="35"/>
        <item m="1" x="36"/>
        <item m="1" x="28"/>
        <item m="1" x="25"/>
        <item x="20"/>
        <item m="1" x="24"/>
        <item x="21"/>
        <item m="1" x="29"/>
        <item x="1"/>
        <item x="3"/>
        <item x="4"/>
        <item x="7"/>
        <item x="8"/>
        <item x="9"/>
        <item x="10"/>
        <item x="11"/>
        <item x="12"/>
        <item x="19"/>
        <item t="default"/>
      </items>
    </pivotField>
    <pivotField axis="axisRow" showAll="0" sortType="descending">
      <items count="43">
        <item m="1" x="39"/>
        <item x="34"/>
        <item m="1" x="37"/>
        <item m="1" x="41"/>
        <item x="25"/>
        <item m="1" x="38"/>
        <item x="23"/>
        <item x="3"/>
        <item m="1" x="36"/>
        <item x="2"/>
        <item x="1"/>
        <item m="1" x="40"/>
        <item x="0"/>
        <item x="14"/>
        <item x="21"/>
        <item x="24"/>
        <item x="20"/>
        <item x="12"/>
        <item x="5"/>
        <item m="1" x="35"/>
        <item x="33"/>
        <item x="4"/>
        <item x="6"/>
        <item x="7"/>
        <item x="8"/>
        <item x="9"/>
        <item x="10"/>
        <item x="11"/>
        <item x="13"/>
        <item x="15"/>
        <item x="16"/>
        <item x="17"/>
        <item x="18"/>
        <item x="19"/>
        <item x="22"/>
        <item x="26"/>
        <item x="27"/>
        <item x="28"/>
        <item x="29"/>
        <item x="30"/>
        <item x="31"/>
        <item x="3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14">
    <i>
      <x v="7"/>
    </i>
    <i>
      <x v="13"/>
    </i>
    <i>
      <x v="40"/>
    </i>
    <i>
      <x v="12"/>
    </i>
    <i>
      <x v="41"/>
    </i>
    <i>
      <x v="36"/>
    </i>
    <i>
      <x v="35"/>
    </i>
    <i>
      <x v="31"/>
    </i>
    <i>
      <x v="20"/>
    </i>
    <i>
      <x v="17"/>
    </i>
    <i>
      <x v="37"/>
    </i>
    <i>
      <x v="38"/>
    </i>
    <i>
      <x v="39"/>
    </i>
    <i t="grand">
      <x/>
    </i>
  </rowItems>
  <colFields count="1">
    <field x="2"/>
  </colFields>
  <colItems count="8">
    <i>
      <x v="4"/>
    </i>
    <i>
      <x v="5"/>
    </i>
    <i>
      <x v="6"/>
    </i>
    <i>
      <x v="26"/>
    </i>
    <i>
      <x v="28"/>
    </i>
    <i>
      <x v="38"/>
    </i>
    <i>
      <x v="39"/>
    </i>
    <i t="grand">
      <x/>
    </i>
  </colItems>
  <pageFields count="1">
    <pageField fld="1" item="2" hier="-1"/>
  </pageFields>
  <dataFields count="1">
    <dataField name="Somma di Score" fld="14" baseField="0" baseItem="0"/>
  </dataFields>
  <formats count="29">
    <format dxfId="84">
      <pivotArea type="all" dataOnly="0" outline="0" fieldPosition="0"/>
    </format>
    <format dxfId="83">
      <pivotArea outline="0" collapsedLevelsAreSubtotals="1" fieldPosition="0"/>
    </format>
    <format dxfId="82">
      <pivotArea dataOnly="0" labelOnly="1" fieldPosition="0">
        <references count="1">
          <reference field="2" count="0"/>
        </references>
      </pivotArea>
    </format>
    <format dxfId="81">
      <pivotArea dataOnly="0" labelOnly="1" grandRow="1" outline="0" fieldPosition="0"/>
    </format>
    <format dxfId="80">
      <pivotArea dataOnly="0" labelOnly="1" fieldPosition="0">
        <references count="1">
          <reference field="3" count="0"/>
        </references>
      </pivotArea>
    </format>
    <format dxfId="79">
      <pivotArea dataOnly="0" labelOnly="1" grandCol="1" outline="0" fieldPosition="0"/>
    </format>
    <format dxfId="78">
      <pivotArea dataOnly="0" labelOnly="1" fieldPosition="0">
        <references count="1">
          <reference field="2" count="0"/>
        </references>
      </pivotArea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dataOnly="0" labelOnly="1" fieldPosition="0">
        <references count="1">
          <reference field="2" count="0"/>
        </references>
      </pivotArea>
    </format>
    <format dxfId="74">
      <pivotArea dataOnly="0" labelOnly="1" grandRow="1" outline="0" fieldPosition="0"/>
    </format>
    <format dxfId="73">
      <pivotArea dataOnly="0" labelOnly="1" fieldPosition="0">
        <references count="1">
          <reference field="3" count="0"/>
        </references>
      </pivotArea>
    </format>
    <format dxfId="72">
      <pivotArea dataOnly="0" labelOnly="1" grandCol="1" outline="0" fieldPosition="0"/>
    </format>
    <format dxfId="71">
      <pivotArea dataOnly="0" labelOnly="1" outline="0" fieldPosition="0">
        <references count="1">
          <reference field="1" count="1">
            <x v="2"/>
          </reference>
        </references>
      </pivotArea>
    </format>
    <format dxfId="70">
      <pivotArea field="2" type="button" dataOnly="0" labelOnly="1" outline="0" axis="axisCol" fieldPosition="0"/>
    </format>
    <format dxfId="69">
      <pivotArea dataOnly="0" labelOnly="1" fieldPosition="0">
        <references count="1">
          <reference field="3" count="6">
            <x v="2"/>
            <x v="6"/>
            <x v="8"/>
            <x v="12"/>
            <x v="13"/>
            <x v="14"/>
          </reference>
        </references>
      </pivotArea>
    </format>
    <format dxfId="68">
      <pivotArea dataOnly="0" labelOnly="1" grandCol="1" outline="0" fieldPosition="0"/>
    </format>
    <format dxfId="67">
      <pivotArea field="2" type="button" dataOnly="0" labelOnly="1" outline="0" axis="axisCol" fieldPosition="0"/>
    </format>
    <format dxfId="66">
      <pivotArea dataOnly="0" labelOnly="1" fieldPosition="0">
        <references count="1">
          <reference field="3" count="6">
            <x v="2"/>
            <x v="6"/>
            <x v="8"/>
            <x v="12"/>
            <x v="13"/>
            <x v="14"/>
          </reference>
        </references>
      </pivotArea>
    </format>
    <format dxfId="65">
      <pivotArea field="2" type="button" dataOnly="0" labelOnly="1" outline="0" axis="axisCol" fieldPosition="0"/>
    </format>
    <format dxfId="64">
      <pivotArea dataOnly="0" labelOnly="1" fieldPosition="0">
        <references count="1">
          <reference field="3" count="6">
            <x v="2"/>
            <x v="6"/>
            <x v="8"/>
            <x v="12"/>
            <x v="13"/>
            <x v="14"/>
          </reference>
        </references>
      </pivotArea>
    </format>
    <format dxfId="63">
      <pivotArea dataOnly="0" labelOnly="1" grandCol="1" outline="0" fieldPosition="0"/>
    </format>
    <format dxfId="62">
      <pivotArea field="1" type="button" dataOnly="0" labelOnly="1" outline="0" axis="axisPage" fieldPosition="0"/>
    </format>
    <format dxfId="61">
      <pivotArea dataOnly="0" labelOnly="1" fieldPosition="0">
        <references count="1">
          <reference field="3" count="11">
            <x v="6"/>
            <x v="7"/>
            <x v="8"/>
            <x v="9"/>
            <x v="11"/>
            <x v="12"/>
            <x v="13"/>
            <x v="14"/>
            <x v="17"/>
            <x v="19"/>
            <x v="20"/>
          </reference>
        </references>
      </pivotArea>
    </format>
    <format dxfId="60">
      <pivotArea dataOnly="0" labelOnly="1" grandRow="1" outline="0" fieldPosition="0"/>
    </format>
    <format dxfId="59">
      <pivotArea dataOnly="0" labelOnly="1" fieldPosition="0">
        <references count="1">
          <reference field="2" count="26">
            <x v="0"/>
            <x v="2"/>
            <x v="4"/>
            <x v="5"/>
            <x v="6"/>
            <x v="7"/>
            <x v="8"/>
            <x v="10"/>
            <x v="11"/>
            <x v="12"/>
            <x v="13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35">
      <pivotArea field="3" type="button" dataOnly="0" labelOnly="1" outline="0" axis="axisRow" fieldPosition="0"/>
    </format>
    <format dxfId="34">
      <pivotArea dataOnly="0" labelOnly="1" fieldPosition="0">
        <references count="1">
          <reference field="2" count="7">
            <x v="4"/>
            <x v="5"/>
            <x v="6"/>
            <x v="26"/>
            <x v="28"/>
            <x v="38"/>
            <x v="39"/>
          </reference>
        </references>
      </pivotArea>
    </format>
    <format dxfId="3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ella_pivot2" cacheId="1" applyNumberFormats="0" applyBorderFormats="0" applyFontFormats="0" applyPatternFormats="0" applyAlignmentFormats="0" applyWidthHeightFormats="1" dataCaption="Valori" updatedVersion="5" minRefreshableVersion="3" itemPrintTitles="1" createdVersion="5" indent="0" outline="1" outlineData="1" multipleFieldFilters="0">
  <location ref="A6:I76" firstHeaderRow="1" firstDataRow="2" firstDataCol="1" rowPageCount="1" colPageCount="1"/>
  <pivotFields count="18">
    <pivotField showAll="0"/>
    <pivotField axis="axisPage" showAll="0">
      <items count="5">
        <item m="1" x="3"/>
        <item x="2"/>
        <item x="1"/>
        <item x="0"/>
        <item t="default"/>
      </items>
    </pivotField>
    <pivotField axis="axisCol" showAll="0" sortType="descending">
      <items count="41">
        <item x="2"/>
        <item x="23"/>
        <item x="0"/>
        <item x="5"/>
        <item x="6"/>
        <item x="22"/>
        <item x="18"/>
        <item x="13"/>
        <item m="1" x="37"/>
        <item x="15"/>
        <item m="1" x="38"/>
        <item x="14"/>
        <item x="16"/>
        <item m="1" x="33"/>
        <item m="1" x="31"/>
        <item m="1" x="30"/>
        <item x="17"/>
        <item m="1" x="34"/>
        <item m="1" x="27"/>
        <item m="1" x="32"/>
        <item m="1" x="39"/>
        <item m="1" x="26"/>
        <item m="1" x="35"/>
        <item m="1" x="36"/>
        <item m="1" x="28"/>
        <item m="1" x="25"/>
        <item x="20"/>
        <item m="1" x="24"/>
        <item x="21"/>
        <item m="1" x="29"/>
        <item x="1"/>
        <item x="3"/>
        <item x="4"/>
        <item x="7"/>
        <item x="8"/>
        <item x="9"/>
        <item x="10"/>
        <item x="11"/>
        <item x="12"/>
        <item x="1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Row" showAll="0" defaultSubtotal="0">
      <items count="168">
        <item m="1" x="141"/>
        <item m="1" x="152"/>
        <item m="1" x="151"/>
        <item m="1" x="156"/>
        <item m="1" x="136"/>
        <item m="1" x="118"/>
        <item m="1" x="160"/>
        <item m="1" x="140"/>
        <item m="1" x="158"/>
        <item m="1" x="144"/>
        <item m="1" x="123"/>
        <item m="1" x="134"/>
        <item m="1" x="139"/>
        <item m="1" x="166"/>
        <item m="1" x="117"/>
        <item m="1" x="164"/>
        <item x="59"/>
        <item m="1" x="165"/>
        <item m="1" x="119"/>
        <item m="1" x="155"/>
        <item m="1" x="124"/>
        <item x="47"/>
        <item x="55"/>
        <item m="1" x="120"/>
        <item m="1" x="150"/>
        <item x="68"/>
        <item m="1" x="138"/>
        <item m="1" x="132"/>
        <item m="1" x="149"/>
        <item m="1" x="137"/>
        <item m="1" x="129"/>
        <item m="1" x="133"/>
        <item m="1" x="161"/>
        <item m="1" x="154"/>
        <item m="1" x="127"/>
        <item m="1" x="163"/>
        <item m="1" x="131"/>
        <item m="1" x="147"/>
        <item m="1" x="142"/>
        <item m="1" x="128"/>
        <item m="1" x="135"/>
        <item m="1" x="121"/>
        <item m="1" x="148"/>
        <item m="1" x="157"/>
        <item m="1" x="122"/>
        <item m="1" x="125"/>
        <item m="1" x="162"/>
        <item m="1" x="143"/>
        <item x="53"/>
        <item m="1" x="146"/>
        <item x="116"/>
        <item m="1" x="159"/>
        <item m="1" x="167"/>
        <item m="1" x="153"/>
        <item m="1" x="126"/>
        <item m="1" x="145"/>
        <item m="1" x="13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8"/>
        <item x="49"/>
        <item x="50"/>
        <item x="51"/>
        <item x="52"/>
        <item x="54"/>
        <item x="56"/>
        <item x="57"/>
        <item x="58"/>
        <item x="60"/>
        <item x="61"/>
        <item x="62"/>
        <item x="63"/>
        <item x="64"/>
        <item x="65"/>
        <item x="66"/>
        <item x="67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5"/>
  </rowFields>
  <rowItems count="69">
    <i>
      <x v="16"/>
    </i>
    <i>
      <x v="22"/>
    </i>
    <i>
      <x v="25"/>
    </i>
    <i>
      <x v="48"/>
    </i>
    <i>
      <x v="74"/>
    </i>
    <i>
      <x v="80"/>
    </i>
    <i>
      <x v="81"/>
    </i>
    <i>
      <x v="92"/>
    </i>
    <i>
      <x v="93"/>
    </i>
    <i>
      <x v="94"/>
    </i>
    <i>
      <x v="95"/>
    </i>
    <i>
      <x v="96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 t="grand">
      <x/>
    </i>
  </rowItems>
  <colFields count="1">
    <field x="2"/>
  </colFields>
  <colItems count="8">
    <i>
      <x v="26"/>
    </i>
    <i>
      <x v="6"/>
    </i>
    <i>
      <x v="5"/>
    </i>
    <i>
      <x v="4"/>
    </i>
    <i>
      <x v="38"/>
    </i>
    <i>
      <x v="28"/>
    </i>
    <i>
      <x v="39"/>
    </i>
    <i t="grand">
      <x/>
    </i>
  </colItems>
  <pageFields count="1">
    <pageField fld="1" item="2" hier="-1"/>
  </pageFields>
  <dataFields count="1">
    <dataField name="Somma di Score" fld="14" baseField="0" baseItem="0"/>
  </dataFields>
  <formats count="22">
    <format dxfId="58">
      <pivotArea type="all" dataOnly="0" outline="0" fieldPosition="0"/>
    </format>
    <format dxfId="57">
      <pivotArea outline="0" collapsedLevelsAreSubtotals="1" fieldPosition="0"/>
    </format>
    <format dxfId="56">
      <pivotArea dataOnly="0" labelOnly="1" fieldPosition="0">
        <references count="1">
          <reference field="2" count="0"/>
        </references>
      </pivotArea>
    </format>
    <format dxfId="55">
      <pivotArea dataOnly="0" labelOnly="1" grandRow="1" outline="0" fieldPosition="0"/>
    </format>
    <format dxfId="54">
      <pivotArea dataOnly="0" labelOnly="1" grandCol="1" outline="0" fieldPosition="0"/>
    </format>
    <format dxfId="53">
      <pivotArea dataOnly="0" labelOnly="1" fieldPosition="0">
        <references count="1">
          <reference field="2" count="0"/>
        </references>
      </pivotArea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dataOnly="0" labelOnly="1" fieldPosition="0">
        <references count="1">
          <reference field="2" count="0"/>
        </references>
      </pivotArea>
    </format>
    <format dxfId="49">
      <pivotArea dataOnly="0" labelOnly="1" grandRow="1" outline="0" fieldPosition="0"/>
    </format>
    <format dxfId="48">
      <pivotArea dataOnly="0" labelOnly="1" grandCol="1" outline="0" fieldPosition="0"/>
    </format>
    <format dxfId="47">
      <pivotArea dataOnly="0" labelOnly="1" outline="0" fieldPosition="0">
        <references count="1">
          <reference field="1" count="1">
            <x v="2"/>
          </reference>
        </references>
      </pivotArea>
    </format>
    <format dxfId="46">
      <pivotArea field="2" type="button" dataOnly="0" labelOnly="1" outline="0" axis="axisCol" fieldPosition="0"/>
    </format>
    <format dxfId="45">
      <pivotArea field="2" type="button" dataOnly="0" labelOnly="1" outline="0" axis="axisCol" fieldPosition="0"/>
    </format>
    <format dxfId="44">
      <pivotArea dataOnly="0" labelOnly="1" grandCol="1" outline="0" fieldPosition="0"/>
    </format>
    <format dxfId="43">
      <pivotArea field="2" type="button" dataOnly="0" labelOnly="1" outline="0" axis="axisCol" fieldPosition="0"/>
    </format>
    <format dxfId="42">
      <pivotArea dataOnly="0" labelOnly="1" grandCol="1" outline="0" fieldPosition="0"/>
    </format>
    <format dxfId="41">
      <pivotArea field="2" grandRow="1" outline="0" collapsedLevelsAreSubtotals="1" axis="axisCol" fieldPosition="0">
        <references count="1">
          <reference field="2" count="2" selected="0">
            <x v="0"/>
            <x v="27"/>
          </reference>
        </references>
      </pivotArea>
    </format>
    <format dxfId="40">
      <pivotArea dataOnly="0" labelOnly="1" fieldPosition="0">
        <references count="1">
          <reference field="2" count="26">
            <x v="0"/>
            <x v="2"/>
            <x v="4"/>
            <x v="5"/>
            <x v="6"/>
            <x v="7"/>
            <x v="8"/>
            <x v="10"/>
            <x v="11"/>
            <x v="12"/>
            <x v="13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2">
      <pivotArea field="5" type="button" dataOnly="0" labelOnly="1" outline="0" axis="axisRow" fieldPosition="0"/>
    </format>
    <format dxfId="1">
      <pivotArea dataOnly="0" labelOnly="1" fieldPosition="0">
        <references count="1">
          <reference field="2" count="7">
            <x v="4"/>
            <x v="5"/>
            <x v="6"/>
            <x v="26"/>
            <x v="28"/>
            <x v="38"/>
            <x v="39"/>
          </reference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topLeftCell="A19" workbookViewId="0">
      <selection activeCell="E31" sqref="E31:H31"/>
    </sheetView>
  </sheetViews>
  <sheetFormatPr defaultRowHeight="15" x14ac:dyDescent="0.25"/>
  <cols>
    <col min="1" max="1" width="9.140625" customWidth="1"/>
    <col min="9" max="9" width="9.140625" customWidth="1"/>
  </cols>
  <sheetData>
    <row r="1" spans="2:9" ht="15.75" thickBot="1" x14ac:dyDescent="0.3"/>
    <row r="2" spans="2:9" x14ac:dyDescent="0.25">
      <c r="B2" s="42"/>
      <c r="C2" s="43"/>
      <c r="D2" s="43"/>
      <c r="E2" s="43"/>
      <c r="F2" s="43"/>
      <c r="G2" s="43"/>
      <c r="H2" s="43"/>
      <c r="I2" s="44"/>
    </row>
    <row r="3" spans="2:9" x14ac:dyDescent="0.25">
      <c r="B3" s="45"/>
      <c r="C3" s="3"/>
      <c r="D3" s="3"/>
      <c r="E3" s="3"/>
      <c r="F3" s="3"/>
      <c r="G3" s="3"/>
      <c r="H3" s="3"/>
      <c r="I3" s="46"/>
    </row>
    <row r="4" spans="2:9" x14ac:dyDescent="0.25">
      <c r="B4" s="45"/>
      <c r="C4" s="3"/>
      <c r="D4" s="3"/>
      <c r="E4" s="3"/>
      <c r="F4" s="3"/>
      <c r="G4" s="3"/>
      <c r="H4" s="3"/>
      <c r="I4" s="46"/>
    </row>
    <row r="5" spans="2:9" x14ac:dyDescent="0.25">
      <c r="B5" s="45"/>
      <c r="C5" s="3"/>
      <c r="D5" s="3"/>
      <c r="E5" s="3"/>
      <c r="F5" s="3"/>
      <c r="G5" s="3"/>
      <c r="H5" s="3"/>
      <c r="I5" s="46"/>
    </row>
    <row r="6" spans="2:9" x14ac:dyDescent="0.25">
      <c r="B6" s="45"/>
      <c r="C6" s="3"/>
      <c r="D6" s="3"/>
      <c r="E6" s="3"/>
      <c r="F6" s="3"/>
      <c r="G6" s="3"/>
      <c r="H6" s="3"/>
      <c r="I6" s="46"/>
    </row>
    <row r="7" spans="2:9" x14ac:dyDescent="0.25">
      <c r="B7" s="45"/>
      <c r="C7" s="3"/>
      <c r="D7" s="3"/>
      <c r="E7" s="3"/>
      <c r="F7" s="3"/>
      <c r="G7" s="3"/>
      <c r="H7" s="3"/>
      <c r="I7" s="46"/>
    </row>
    <row r="8" spans="2:9" x14ac:dyDescent="0.25">
      <c r="B8" s="45"/>
      <c r="C8" s="3"/>
      <c r="D8" s="3"/>
      <c r="E8" s="3"/>
      <c r="F8" s="3"/>
      <c r="G8" s="3"/>
      <c r="H8" s="3"/>
      <c r="I8" s="46"/>
    </row>
    <row r="9" spans="2:9" x14ac:dyDescent="0.25">
      <c r="B9" s="45"/>
      <c r="C9" s="3"/>
      <c r="D9" s="3"/>
      <c r="E9" s="3"/>
      <c r="F9" s="3"/>
      <c r="G9" s="3"/>
      <c r="H9" s="3"/>
      <c r="I9" s="46"/>
    </row>
    <row r="10" spans="2:9" x14ac:dyDescent="0.25">
      <c r="B10" s="45"/>
      <c r="C10" s="3"/>
      <c r="D10" s="3"/>
      <c r="E10" s="3"/>
      <c r="F10" s="3"/>
      <c r="G10" s="3"/>
      <c r="H10" s="3"/>
      <c r="I10" s="46"/>
    </row>
    <row r="11" spans="2:9" x14ac:dyDescent="0.25">
      <c r="B11" s="45"/>
      <c r="C11" s="3"/>
      <c r="D11" s="3"/>
      <c r="E11" s="3"/>
      <c r="F11" s="3"/>
      <c r="G11" s="3"/>
      <c r="H11" s="3"/>
      <c r="I11" s="46"/>
    </row>
    <row r="12" spans="2:9" x14ac:dyDescent="0.25">
      <c r="B12" s="45"/>
      <c r="C12" s="3"/>
      <c r="D12" s="3"/>
      <c r="E12" s="3"/>
      <c r="F12" s="3"/>
      <c r="G12" s="3"/>
      <c r="H12" s="3"/>
      <c r="I12" s="46"/>
    </row>
    <row r="13" spans="2:9" x14ac:dyDescent="0.25">
      <c r="B13" s="45"/>
      <c r="C13" s="3"/>
      <c r="D13" s="3"/>
      <c r="E13" s="3"/>
      <c r="F13" s="3"/>
      <c r="G13" s="3"/>
      <c r="H13" s="3"/>
      <c r="I13" s="46"/>
    </row>
    <row r="14" spans="2:9" x14ac:dyDescent="0.25">
      <c r="B14" s="45"/>
      <c r="C14" s="3"/>
      <c r="D14" s="3"/>
      <c r="E14" s="3"/>
      <c r="F14" s="3"/>
      <c r="G14" s="3"/>
      <c r="H14" s="3"/>
      <c r="I14" s="46"/>
    </row>
    <row r="15" spans="2:9" x14ac:dyDescent="0.25">
      <c r="B15" s="45"/>
      <c r="C15" s="3"/>
      <c r="D15" s="3"/>
      <c r="E15" s="3"/>
      <c r="F15" s="3"/>
      <c r="G15" s="3"/>
      <c r="H15" s="3"/>
      <c r="I15" s="46"/>
    </row>
    <row r="16" spans="2:9" x14ac:dyDescent="0.25">
      <c r="B16" s="45"/>
      <c r="C16" s="3"/>
      <c r="D16" s="3"/>
      <c r="E16" s="3"/>
      <c r="F16" s="3"/>
      <c r="G16" s="3"/>
      <c r="H16" s="3"/>
      <c r="I16" s="46"/>
    </row>
    <row r="17" spans="2:10" x14ac:dyDescent="0.25">
      <c r="B17" s="45"/>
      <c r="C17" s="3"/>
      <c r="D17" s="3"/>
      <c r="E17" s="3"/>
      <c r="F17" s="3"/>
      <c r="G17" s="3"/>
      <c r="H17" s="3"/>
      <c r="I17" s="46"/>
    </row>
    <row r="18" spans="2:10" x14ac:dyDescent="0.25">
      <c r="B18" s="45"/>
      <c r="C18" s="3"/>
      <c r="D18" s="3"/>
      <c r="E18" s="3"/>
      <c r="F18" s="3"/>
      <c r="G18" s="3"/>
      <c r="H18" s="3"/>
      <c r="I18" s="46"/>
    </row>
    <row r="19" spans="2:10" x14ac:dyDescent="0.25">
      <c r="B19" s="45"/>
      <c r="C19" s="3"/>
      <c r="D19" s="3"/>
      <c r="E19" s="3"/>
      <c r="F19" s="3"/>
      <c r="G19" s="3"/>
      <c r="H19" s="3"/>
      <c r="I19" s="46"/>
    </row>
    <row r="20" spans="2:10" x14ac:dyDescent="0.25">
      <c r="B20" s="45"/>
      <c r="C20" s="3"/>
      <c r="D20" s="3"/>
      <c r="E20" s="3"/>
      <c r="F20" s="3"/>
      <c r="G20" s="3"/>
      <c r="H20" s="3"/>
      <c r="I20" s="46"/>
    </row>
    <row r="21" spans="2:10" x14ac:dyDescent="0.25">
      <c r="B21" s="45"/>
      <c r="C21" s="3"/>
      <c r="D21" s="3"/>
      <c r="E21" s="3"/>
      <c r="F21" s="3"/>
      <c r="G21" s="3"/>
      <c r="H21" s="3"/>
      <c r="I21" s="46"/>
    </row>
    <row r="22" spans="2:10" x14ac:dyDescent="0.25">
      <c r="B22" s="45"/>
      <c r="C22" s="3"/>
      <c r="D22" s="3"/>
      <c r="E22" s="3"/>
      <c r="F22" s="3"/>
      <c r="G22" s="3"/>
      <c r="H22" s="3"/>
      <c r="I22" s="46"/>
    </row>
    <row r="23" spans="2:10" x14ac:dyDescent="0.25">
      <c r="B23" s="45"/>
      <c r="C23" s="3"/>
      <c r="D23" s="3"/>
      <c r="E23" s="3"/>
      <c r="F23" s="3"/>
      <c r="G23" s="3"/>
      <c r="H23" s="3"/>
      <c r="I23" s="46"/>
    </row>
    <row r="24" spans="2:10" x14ac:dyDescent="0.25">
      <c r="B24" s="45"/>
      <c r="C24" s="3"/>
      <c r="D24" s="3"/>
      <c r="E24" s="3"/>
      <c r="F24" s="3"/>
      <c r="G24" s="3"/>
      <c r="H24" s="3"/>
      <c r="I24" s="46"/>
    </row>
    <row r="25" spans="2:10" x14ac:dyDescent="0.25">
      <c r="B25" s="45"/>
      <c r="C25" s="3"/>
      <c r="D25" s="3"/>
      <c r="E25" s="3"/>
      <c r="F25" s="3"/>
      <c r="G25" s="3"/>
      <c r="H25" s="3"/>
      <c r="I25" s="46"/>
    </row>
    <row r="26" spans="2:10" x14ac:dyDescent="0.25">
      <c r="B26" s="45"/>
      <c r="C26" s="3"/>
      <c r="D26" s="3"/>
      <c r="E26" s="3"/>
      <c r="F26" s="3"/>
      <c r="G26" s="3"/>
      <c r="H26" s="3"/>
      <c r="I26" s="46"/>
    </row>
    <row r="27" spans="2:10" x14ac:dyDescent="0.25">
      <c r="B27" s="45"/>
      <c r="C27" s="3"/>
      <c r="D27" s="3"/>
      <c r="E27" s="3"/>
      <c r="F27" s="3"/>
      <c r="G27" s="3"/>
      <c r="H27" s="3"/>
      <c r="I27" s="46"/>
    </row>
    <row r="28" spans="2:10" ht="15" customHeight="1" x14ac:dyDescent="0.25">
      <c r="B28" s="45"/>
      <c r="C28" s="66" t="s">
        <v>162</v>
      </c>
      <c r="D28" s="66"/>
      <c r="E28" s="63" t="s">
        <v>163</v>
      </c>
      <c r="F28" s="63"/>
      <c r="G28" s="63"/>
      <c r="H28" s="63"/>
      <c r="I28" s="46"/>
    </row>
    <row r="29" spans="2:10" ht="44.25" customHeight="1" x14ac:dyDescent="0.25">
      <c r="B29" s="45"/>
      <c r="C29" s="63" t="s">
        <v>164</v>
      </c>
      <c r="D29" s="63"/>
      <c r="E29" s="65" t="s">
        <v>165</v>
      </c>
      <c r="F29" s="65"/>
      <c r="G29" s="65"/>
      <c r="H29" s="65"/>
      <c r="I29" s="46"/>
      <c r="J29" s="38"/>
    </row>
    <row r="30" spans="2:10" x14ac:dyDescent="0.25">
      <c r="B30" s="45"/>
      <c r="C30" s="63" t="s">
        <v>166</v>
      </c>
      <c r="D30" s="63"/>
      <c r="E30" s="65">
        <v>450</v>
      </c>
      <c r="F30" s="65"/>
      <c r="G30" s="65"/>
      <c r="H30" s="65"/>
      <c r="I30" s="46"/>
    </row>
    <row r="31" spans="2:10" x14ac:dyDescent="0.25">
      <c r="B31" s="45"/>
      <c r="C31" s="63" t="s">
        <v>167</v>
      </c>
      <c r="D31" s="63"/>
      <c r="E31" s="65" t="s">
        <v>168</v>
      </c>
      <c r="F31" s="65"/>
      <c r="G31" s="65"/>
      <c r="H31" s="65"/>
      <c r="I31" s="46"/>
    </row>
    <row r="32" spans="2:10" ht="30" customHeight="1" x14ac:dyDescent="0.25">
      <c r="B32" s="45"/>
      <c r="C32" s="63" t="s">
        <v>169</v>
      </c>
      <c r="D32" s="63"/>
      <c r="E32" s="65" t="s">
        <v>241</v>
      </c>
      <c r="F32" s="65"/>
      <c r="G32" s="65"/>
      <c r="H32" s="65"/>
      <c r="I32" s="46"/>
    </row>
    <row r="33" spans="2:9" ht="15" customHeight="1" x14ac:dyDescent="0.25">
      <c r="B33" s="45"/>
      <c r="C33" s="63" t="s">
        <v>170</v>
      </c>
      <c r="D33" s="63"/>
      <c r="E33" s="67">
        <v>43556</v>
      </c>
      <c r="F33" s="67"/>
      <c r="G33" s="67"/>
      <c r="H33" s="67"/>
      <c r="I33" s="46"/>
    </row>
    <row r="34" spans="2:9" ht="15" customHeight="1" x14ac:dyDescent="0.25">
      <c r="B34" s="45"/>
      <c r="C34" s="50" t="s">
        <v>171</v>
      </c>
      <c r="D34" s="50"/>
      <c r="E34" s="65" t="s">
        <v>512</v>
      </c>
      <c r="F34" s="65"/>
      <c r="G34" s="65"/>
      <c r="H34" s="65"/>
      <c r="I34" s="46"/>
    </row>
    <row r="35" spans="2:9" ht="29.25" customHeight="1" x14ac:dyDescent="0.25">
      <c r="B35" s="45"/>
      <c r="C35" s="63" t="s">
        <v>242</v>
      </c>
      <c r="D35" s="63"/>
      <c r="E35" s="65" t="s">
        <v>513</v>
      </c>
      <c r="F35" s="65"/>
      <c r="G35" s="65"/>
      <c r="H35" s="65"/>
      <c r="I35" s="46"/>
    </row>
    <row r="36" spans="2:9" ht="45" customHeight="1" x14ac:dyDescent="0.25">
      <c r="B36" s="45"/>
      <c r="C36" s="63" t="s">
        <v>172</v>
      </c>
      <c r="D36" s="63"/>
      <c r="E36" s="64" t="s">
        <v>173</v>
      </c>
      <c r="F36" s="64"/>
      <c r="G36" s="64"/>
      <c r="H36" s="64"/>
      <c r="I36" s="46"/>
    </row>
    <row r="37" spans="2:9" ht="15.75" thickBot="1" x14ac:dyDescent="0.3">
      <c r="B37" s="47"/>
      <c r="C37" s="48"/>
      <c r="D37" s="48"/>
      <c r="E37" s="48"/>
      <c r="F37" s="48"/>
      <c r="G37" s="48"/>
      <c r="H37" s="48"/>
      <c r="I37" s="49"/>
    </row>
  </sheetData>
  <sheetProtection sheet="1" objects="1" scenarios="1"/>
  <mergeCells count="17">
    <mergeCell ref="C28:D28"/>
    <mergeCell ref="C29:D29"/>
    <mergeCell ref="E28:H28"/>
    <mergeCell ref="E29:H29"/>
    <mergeCell ref="C30:D30"/>
    <mergeCell ref="C36:D36"/>
    <mergeCell ref="E36:H36"/>
    <mergeCell ref="C32:D32"/>
    <mergeCell ref="C33:D33"/>
    <mergeCell ref="E30:H30"/>
    <mergeCell ref="E31:H31"/>
    <mergeCell ref="E32:H32"/>
    <mergeCell ref="E33:H33"/>
    <mergeCell ref="C31:D31"/>
    <mergeCell ref="E34:H34"/>
    <mergeCell ref="C35:D35"/>
    <mergeCell ref="E35:H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55"/>
  <sheetViews>
    <sheetView zoomScale="85" zoomScaleNormal="85" workbookViewId="0">
      <pane xSplit="1" ySplit="2" topLeftCell="B168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2.75" x14ac:dyDescent="0.25"/>
  <cols>
    <col min="1" max="1" width="6.85546875" style="51" customWidth="1"/>
    <col min="2" max="2" width="39.85546875" style="51" customWidth="1"/>
    <col min="3" max="3" width="64.85546875" style="52" customWidth="1"/>
    <col min="4" max="4" width="15.28515625" style="52" customWidth="1"/>
    <col min="5" max="5" width="26.28515625" style="52" customWidth="1"/>
    <col min="6" max="6" width="16.140625" style="52" customWidth="1"/>
    <col min="7" max="10" width="15.140625" style="51" customWidth="1"/>
    <col min="11" max="14" width="12.28515625" style="51" customWidth="1"/>
    <col min="15" max="15" width="10.42578125" style="51" customWidth="1"/>
    <col min="16" max="16384" width="9.140625" style="51"/>
  </cols>
  <sheetData>
    <row r="1" spans="1:15" s="2" customFormat="1" ht="26.25" x14ac:dyDescent="0.25">
      <c r="A1" s="76" t="s">
        <v>515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s="2" customFormat="1" ht="112.35" customHeight="1" x14ac:dyDescent="0.25">
      <c r="A2" s="18" t="s">
        <v>3</v>
      </c>
      <c r="B2" s="17" t="s">
        <v>33</v>
      </c>
      <c r="C2" s="20" t="s">
        <v>2</v>
      </c>
      <c r="D2" s="9" t="s">
        <v>137</v>
      </c>
      <c r="E2" s="19" t="s">
        <v>0</v>
      </c>
      <c r="F2" s="21" t="s">
        <v>174</v>
      </c>
      <c r="G2" s="36" t="s">
        <v>141</v>
      </c>
      <c r="H2" s="36" t="s">
        <v>140</v>
      </c>
      <c r="I2" s="36" t="s">
        <v>139</v>
      </c>
      <c r="J2" s="36" t="s">
        <v>138</v>
      </c>
      <c r="K2" s="37" t="s">
        <v>142</v>
      </c>
      <c r="L2" s="37" t="s">
        <v>143</v>
      </c>
      <c r="M2" s="37" t="s">
        <v>144</v>
      </c>
      <c r="N2" s="37" t="s">
        <v>145</v>
      </c>
      <c r="O2" s="22" t="s">
        <v>1</v>
      </c>
    </row>
    <row r="3" spans="1:15" s="61" customFormat="1" ht="112.35" customHeight="1" x14ac:dyDescent="0.25">
      <c r="A3" s="68" t="s">
        <v>10</v>
      </c>
      <c r="B3" s="68" t="s">
        <v>243</v>
      </c>
      <c r="C3" s="69" t="s">
        <v>26</v>
      </c>
      <c r="D3" s="70" t="s">
        <v>151</v>
      </c>
      <c r="E3" s="70" t="s">
        <v>12</v>
      </c>
      <c r="F3" s="71" t="s">
        <v>244</v>
      </c>
      <c r="G3" s="72" t="s">
        <v>245</v>
      </c>
      <c r="H3" s="72" t="s">
        <v>188</v>
      </c>
      <c r="I3" s="73" t="s">
        <v>246</v>
      </c>
      <c r="J3" s="72" t="s">
        <v>247</v>
      </c>
      <c r="K3" s="74">
        <v>2</v>
      </c>
      <c r="L3" s="74">
        <v>2</v>
      </c>
      <c r="M3" s="74">
        <v>2</v>
      </c>
      <c r="N3" s="74">
        <v>2</v>
      </c>
      <c r="O3" s="75">
        <f>K3+L3+M3+N3</f>
        <v>8</v>
      </c>
    </row>
    <row r="4" spans="1:15" s="61" customFormat="1" ht="112.35" customHeight="1" x14ac:dyDescent="0.25">
      <c r="A4" s="68" t="s">
        <v>10</v>
      </c>
      <c r="B4" s="68" t="s">
        <v>243</v>
      </c>
      <c r="C4" s="69" t="s">
        <v>26</v>
      </c>
      <c r="D4" s="70" t="s">
        <v>159</v>
      </c>
      <c r="E4" s="70" t="s">
        <v>12</v>
      </c>
      <c r="F4" s="70" t="s">
        <v>248</v>
      </c>
      <c r="G4" s="72" t="s">
        <v>220</v>
      </c>
      <c r="H4" s="72" t="s">
        <v>188</v>
      </c>
      <c r="I4" s="73" t="s">
        <v>221</v>
      </c>
      <c r="J4" s="72" t="s">
        <v>249</v>
      </c>
      <c r="K4" s="74">
        <v>2</v>
      </c>
      <c r="L4" s="74">
        <v>2</v>
      </c>
      <c r="M4" s="74">
        <v>2</v>
      </c>
      <c r="N4" s="74">
        <v>2</v>
      </c>
      <c r="O4" s="75">
        <f>SUM(K4:N4)</f>
        <v>8</v>
      </c>
    </row>
    <row r="5" spans="1:15" s="61" customFormat="1" ht="112.35" customHeight="1" x14ac:dyDescent="0.25">
      <c r="A5" s="68" t="s">
        <v>10</v>
      </c>
      <c r="B5" s="68" t="s">
        <v>243</v>
      </c>
      <c r="C5" s="69" t="s">
        <v>26</v>
      </c>
      <c r="D5" s="70" t="s">
        <v>159</v>
      </c>
      <c r="E5" s="70" t="s">
        <v>12</v>
      </c>
      <c r="F5" s="71" t="s">
        <v>250</v>
      </c>
      <c r="G5" s="72" t="s">
        <v>220</v>
      </c>
      <c r="H5" s="72" t="s">
        <v>188</v>
      </c>
      <c r="I5" s="73" t="s">
        <v>221</v>
      </c>
      <c r="J5" s="72" t="s">
        <v>249</v>
      </c>
      <c r="K5" s="74">
        <v>2</v>
      </c>
      <c r="L5" s="74">
        <v>2</v>
      </c>
      <c r="M5" s="74">
        <v>2</v>
      </c>
      <c r="N5" s="74">
        <v>2</v>
      </c>
      <c r="O5" s="75">
        <f>SUM(K5:N5)</f>
        <v>8</v>
      </c>
    </row>
    <row r="6" spans="1:15" s="62" customFormat="1" ht="112.35" customHeight="1" x14ac:dyDescent="0.25">
      <c r="A6" s="68" t="s">
        <v>10</v>
      </c>
      <c r="B6" s="68" t="s">
        <v>243</v>
      </c>
      <c r="C6" s="69" t="s">
        <v>26</v>
      </c>
      <c r="D6" s="70" t="s">
        <v>159</v>
      </c>
      <c r="E6" s="70" t="s">
        <v>12</v>
      </c>
      <c r="F6" s="71" t="s">
        <v>251</v>
      </c>
      <c r="G6" s="72" t="s">
        <v>220</v>
      </c>
      <c r="H6" s="72" t="s">
        <v>188</v>
      </c>
      <c r="I6" s="73" t="s">
        <v>221</v>
      </c>
      <c r="J6" s="72" t="s">
        <v>249</v>
      </c>
      <c r="K6" s="74">
        <v>2</v>
      </c>
      <c r="L6" s="74">
        <v>2</v>
      </c>
      <c r="M6" s="74">
        <v>2</v>
      </c>
      <c r="N6" s="74">
        <v>2</v>
      </c>
      <c r="O6" s="75">
        <f>SUM(K6:N6)</f>
        <v>8</v>
      </c>
    </row>
    <row r="7" spans="1:15" s="62" customFormat="1" ht="112.35" customHeight="1" x14ac:dyDescent="0.25">
      <c r="A7" s="68" t="s">
        <v>10</v>
      </c>
      <c r="B7" s="68" t="s">
        <v>243</v>
      </c>
      <c r="C7" s="69" t="s">
        <v>26</v>
      </c>
      <c r="D7" s="70" t="s">
        <v>158</v>
      </c>
      <c r="E7" s="70" t="s">
        <v>13</v>
      </c>
      <c r="F7" s="71" t="s">
        <v>252</v>
      </c>
      <c r="G7" s="72" t="s">
        <v>222</v>
      </c>
      <c r="H7" s="72" t="s">
        <v>188</v>
      </c>
      <c r="I7" s="73" t="s">
        <v>193</v>
      </c>
      <c r="J7" s="72" t="s">
        <v>215</v>
      </c>
      <c r="K7" s="74">
        <v>3</v>
      </c>
      <c r="L7" s="74">
        <v>2</v>
      </c>
      <c r="M7" s="74">
        <v>1</v>
      </c>
      <c r="N7" s="74">
        <v>2</v>
      </c>
      <c r="O7" s="75">
        <f>SUM(K7:N7)</f>
        <v>8</v>
      </c>
    </row>
    <row r="8" spans="1:15" s="62" customFormat="1" ht="112.35" customHeight="1" x14ac:dyDescent="0.25">
      <c r="A8" s="68" t="s">
        <v>10</v>
      </c>
      <c r="B8" s="68" t="s">
        <v>243</v>
      </c>
      <c r="C8" s="69" t="s">
        <v>26</v>
      </c>
      <c r="D8" s="70" t="s">
        <v>155</v>
      </c>
      <c r="E8" s="70" t="s">
        <v>14</v>
      </c>
      <c r="F8" s="71" t="s">
        <v>253</v>
      </c>
      <c r="G8" s="72" t="s">
        <v>254</v>
      </c>
      <c r="H8" s="72" t="s">
        <v>188</v>
      </c>
      <c r="I8" s="73" t="s">
        <v>193</v>
      </c>
      <c r="J8" s="72" t="s">
        <v>249</v>
      </c>
      <c r="K8" s="74">
        <v>3</v>
      </c>
      <c r="L8" s="74">
        <v>2</v>
      </c>
      <c r="M8" s="74">
        <v>1</v>
      </c>
      <c r="N8" s="74">
        <v>2</v>
      </c>
      <c r="O8" s="75">
        <f>SUM(K8:N8)</f>
        <v>8</v>
      </c>
    </row>
    <row r="9" spans="1:15" s="62" customFormat="1" ht="112.35" customHeight="1" x14ac:dyDescent="0.25">
      <c r="A9" s="68" t="s">
        <v>10</v>
      </c>
      <c r="B9" s="68" t="s">
        <v>243</v>
      </c>
      <c r="C9" s="69" t="s">
        <v>255</v>
      </c>
      <c r="D9" s="70" t="s">
        <v>151</v>
      </c>
      <c r="E9" s="70" t="s">
        <v>12</v>
      </c>
      <c r="F9" s="71" t="s">
        <v>256</v>
      </c>
      <c r="G9" s="72" t="s">
        <v>257</v>
      </c>
      <c r="H9" s="72" t="s">
        <v>188</v>
      </c>
      <c r="I9" s="73" t="s">
        <v>258</v>
      </c>
      <c r="J9" s="72" t="s">
        <v>249</v>
      </c>
      <c r="K9" s="74">
        <v>2</v>
      </c>
      <c r="L9" s="74">
        <v>2</v>
      </c>
      <c r="M9" s="74">
        <v>2</v>
      </c>
      <c r="N9" s="74">
        <v>2</v>
      </c>
      <c r="O9" s="75">
        <f>SUBTOTAL(9,K9:N9)</f>
        <v>8</v>
      </c>
    </row>
    <row r="10" spans="1:15" s="62" customFormat="1" ht="112.35" customHeight="1" x14ac:dyDescent="0.25">
      <c r="A10" s="68" t="s">
        <v>10</v>
      </c>
      <c r="B10" s="68" t="s">
        <v>243</v>
      </c>
      <c r="C10" s="69" t="s">
        <v>255</v>
      </c>
      <c r="D10" s="70" t="s">
        <v>259</v>
      </c>
      <c r="E10" s="70" t="s">
        <v>14</v>
      </c>
      <c r="F10" s="71" t="s">
        <v>260</v>
      </c>
      <c r="G10" s="72" t="s">
        <v>261</v>
      </c>
      <c r="H10" s="72" t="s">
        <v>188</v>
      </c>
      <c r="I10" s="73" t="s">
        <v>262</v>
      </c>
      <c r="J10" s="72" t="s">
        <v>263</v>
      </c>
      <c r="K10" s="74">
        <v>2</v>
      </c>
      <c r="L10" s="74">
        <v>2</v>
      </c>
      <c r="M10" s="74">
        <v>2</v>
      </c>
      <c r="N10" s="74">
        <v>2</v>
      </c>
      <c r="O10" s="75">
        <v>8</v>
      </c>
    </row>
    <row r="11" spans="1:15" s="62" customFormat="1" ht="112.35" customHeight="1" x14ac:dyDescent="0.25">
      <c r="A11" s="68" t="s">
        <v>10</v>
      </c>
      <c r="B11" s="68" t="s">
        <v>243</v>
      </c>
      <c r="C11" s="69" t="s">
        <v>119</v>
      </c>
      <c r="D11" s="70" t="s">
        <v>151</v>
      </c>
      <c r="E11" s="70" t="s">
        <v>12</v>
      </c>
      <c r="F11" s="71" t="s">
        <v>514</v>
      </c>
      <c r="G11" s="72" t="s">
        <v>264</v>
      </c>
      <c r="H11" s="72" t="s">
        <v>188</v>
      </c>
      <c r="I11" s="73" t="s">
        <v>193</v>
      </c>
      <c r="J11" s="72" t="s">
        <v>240</v>
      </c>
      <c r="K11" s="74">
        <v>2</v>
      </c>
      <c r="L11" s="74">
        <v>2</v>
      </c>
      <c r="M11" s="74">
        <v>2</v>
      </c>
      <c r="N11" s="74">
        <v>1</v>
      </c>
      <c r="O11" s="75">
        <f>K11+L11+M11+N11</f>
        <v>7</v>
      </c>
    </row>
    <row r="12" spans="1:15" s="62" customFormat="1" ht="112.35" customHeight="1" x14ac:dyDescent="0.25">
      <c r="A12" s="68" t="s">
        <v>10</v>
      </c>
      <c r="B12" s="68" t="s">
        <v>243</v>
      </c>
      <c r="C12" s="69" t="s">
        <v>119</v>
      </c>
      <c r="D12" s="70" t="s">
        <v>200</v>
      </c>
      <c r="E12" s="70" t="s">
        <v>12</v>
      </c>
      <c r="F12" s="71" t="s">
        <v>265</v>
      </c>
      <c r="G12" s="72" t="s">
        <v>29</v>
      </c>
      <c r="H12" s="72" t="s">
        <v>30</v>
      </c>
      <c r="I12" s="73" t="s">
        <v>193</v>
      </c>
      <c r="J12" s="72" t="s">
        <v>181</v>
      </c>
      <c r="K12" s="74">
        <v>2</v>
      </c>
      <c r="L12" s="74">
        <v>2</v>
      </c>
      <c r="M12" s="74">
        <v>2</v>
      </c>
      <c r="N12" s="74">
        <v>2</v>
      </c>
      <c r="O12" s="75">
        <f>SUM(K12:N12)</f>
        <v>8</v>
      </c>
    </row>
    <row r="13" spans="1:15" s="62" customFormat="1" ht="112.35" customHeight="1" x14ac:dyDescent="0.25">
      <c r="A13" s="68" t="s">
        <v>10</v>
      </c>
      <c r="B13" s="68" t="s">
        <v>243</v>
      </c>
      <c r="C13" s="69" t="s">
        <v>266</v>
      </c>
      <c r="D13" s="70" t="s">
        <v>267</v>
      </c>
      <c r="E13" s="70" t="s">
        <v>11</v>
      </c>
      <c r="F13" s="71" t="s">
        <v>268</v>
      </c>
      <c r="G13" s="72" t="s">
        <v>269</v>
      </c>
      <c r="H13" s="72" t="s">
        <v>270</v>
      </c>
      <c r="I13" s="73" t="s">
        <v>271</v>
      </c>
      <c r="J13" s="72" t="s">
        <v>272</v>
      </c>
      <c r="K13" s="74">
        <v>3</v>
      </c>
      <c r="L13" s="74">
        <v>3</v>
      </c>
      <c r="M13" s="74">
        <v>2</v>
      </c>
      <c r="N13" s="74">
        <v>2</v>
      </c>
      <c r="O13" s="75">
        <f t="shared" ref="O13:O19" si="0">SUM(K13:N13)</f>
        <v>10</v>
      </c>
    </row>
    <row r="14" spans="1:15" s="62" customFormat="1" ht="112.35" customHeight="1" x14ac:dyDescent="0.25">
      <c r="A14" s="68" t="s">
        <v>10</v>
      </c>
      <c r="B14" s="68" t="s">
        <v>243</v>
      </c>
      <c r="C14" s="69" t="s">
        <v>266</v>
      </c>
      <c r="D14" s="70" t="s">
        <v>267</v>
      </c>
      <c r="E14" s="70" t="s">
        <v>11</v>
      </c>
      <c r="F14" s="71" t="s">
        <v>268</v>
      </c>
      <c r="G14" s="72" t="s">
        <v>273</v>
      </c>
      <c r="H14" s="72" t="s">
        <v>274</v>
      </c>
      <c r="I14" s="73" t="s">
        <v>275</v>
      </c>
      <c r="J14" s="72" t="s">
        <v>276</v>
      </c>
      <c r="K14" s="74">
        <v>2</v>
      </c>
      <c r="L14" s="74">
        <v>3</v>
      </c>
      <c r="M14" s="74">
        <v>3</v>
      </c>
      <c r="N14" s="74">
        <v>2</v>
      </c>
      <c r="O14" s="75">
        <f t="shared" si="0"/>
        <v>10</v>
      </c>
    </row>
    <row r="15" spans="1:15" s="62" customFormat="1" ht="112.35" customHeight="1" x14ac:dyDescent="0.25">
      <c r="A15" s="68" t="s">
        <v>10</v>
      </c>
      <c r="B15" s="68" t="s">
        <v>243</v>
      </c>
      <c r="C15" s="69" t="s">
        <v>266</v>
      </c>
      <c r="D15" s="70" t="s">
        <v>277</v>
      </c>
      <c r="E15" s="70" t="s">
        <v>11</v>
      </c>
      <c r="F15" s="71" t="s">
        <v>278</v>
      </c>
      <c r="G15" s="72" t="s">
        <v>279</v>
      </c>
      <c r="H15" s="72" t="s">
        <v>280</v>
      </c>
      <c r="I15" s="73" t="s">
        <v>281</v>
      </c>
      <c r="J15" s="72" t="s">
        <v>31</v>
      </c>
      <c r="K15" s="74">
        <v>2</v>
      </c>
      <c r="L15" s="74">
        <v>2</v>
      </c>
      <c r="M15" s="74">
        <v>2</v>
      </c>
      <c r="N15" s="74">
        <v>3</v>
      </c>
      <c r="O15" s="75">
        <f t="shared" si="0"/>
        <v>9</v>
      </c>
    </row>
    <row r="16" spans="1:15" s="62" customFormat="1" ht="112.35" customHeight="1" x14ac:dyDescent="0.25">
      <c r="A16" s="68" t="s">
        <v>10</v>
      </c>
      <c r="B16" s="68" t="s">
        <v>243</v>
      </c>
      <c r="C16" s="69" t="s">
        <v>266</v>
      </c>
      <c r="D16" s="70" t="s">
        <v>277</v>
      </c>
      <c r="E16" s="70" t="s">
        <v>11</v>
      </c>
      <c r="F16" s="71" t="s">
        <v>282</v>
      </c>
      <c r="G16" s="72" t="s">
        <v>283</v>
      </c>
      <c r="H16" s="72" t="s">
        <v>280</v>
      </c>
      <c r="I16" s="73" t="s">
        <v>284</v>
      </c>
      <c r="J16" s="72" t="s">
        <v>31</v>
      </c>
      <c r="K16" s="74">
        <v>2</v>
      </c>
      <c r="L16" s="74">
        <v>2</v>
      </c>
      <c r="M16" s="74">
        <v>2</v>
      </c>
      <c r="N16" s="74">
        <v>3</v>
      </c>
      <c r="O16" s="75">
        <f t="shared" si="0"/>
        <v>9</v>
      </c>
    </row>
    <row r="17" spans="1:15" s="62" customFormat="1" ht="112.35" customHeight="1" x14ac:dyDescent="0.25">
      <c r="A17" s="68" t="s">
        <v>10</v>
      </c>
      <c r="B17" s="68" t="s">
        <v>243</v>
      </c>
      <c r="C17" s="69" t="s">
        <v>266</v>
      </c>
      <c r="D17" s="70" t="s">
        <v>267</v>
      </c>
      <c r="E17" s="70" t="s">
        <v>11</v>
      </c>
      <c r="F17" s="71" t="s">
        <v>285</v>
      </c>
      <c r="G17" s="72" t="s">
        <v>286</v>
      </c>
      <c r="H17" s="72" t="s">
        <v>270</v>
      </c>
      <c r="I17" s="73" t="s">
        <v>271</v>
      </c>
      <c r="J17" s="72" t="s">
        <v>272</v>
      </c>
      <c r="K17" s="74">
        <v>2</v>
      </c>
      <c r="L17" s="74">
        <v>3</v>
      </c>
      <c r="M17" s="74">
        <v>3</v>
      </c>
      <c r="N17" s="74">
        <v>2</v>
      </c>
      <c r="O17" s="75">
        <f t="shared" si="0"/>
        <v>10</v>
      </c>
    </row>
    <row r="18" spans="1:15" s="62" customFormat="1" ht="112.35" customHeight="1" x14ac:dyDescent="0.25">
      <c r="A18" s="68" t="s">
        <v>10</v>
      </c>
      <c r="B18" s="68" t="s">
        <v>243</v>
      </c>
      <c r="C18" s="69" t="s">
        <v>266</v>
      </c>
      <c r="D18" s="70" t="s">
        <v>267</v>
      </c>
      <c r="E18" s="70" t="s">
        <v>11</v>
      </c>
      <c r="F18" s="71" t="s">
        <v>287</v>
      </c>
      <c r="G18" s="72" t="s">
        <v>288</v>
      </c>
      <c r="H18" s="72" t="s">
        <v>289</v>
      </c>
      <c r="I18" s="73" t="s">
        <v>290</v>
      </c>
      <c r="J18" s="72" t="s">
        <v>291</v>
      </c>
      <c r="K18" s="74">
        <v>2</v>
      </c>
      <c r="L18" s="74">
        <v>4</v>
      </c>
      <c r="M18" s="74">
        <v>2</v>
      </c>
      <c r="N18" s="74">
        <v>2</v>
      </c>
      <c r="O18" s="75">
        <f t="shared" si="0"/>
        <v>10</v>
      </c>
    </row>
    <row r="19" spans="1:15" s="62" customFormat="1" ht="112.35" customHeight="1" x14ac:dyDescent="0.25">
      <c r="A19" s="68" t="s">
        <v>10</v>
      </c>
      <c r="B19" s="68" t="s">
        <v>243</v>
      </c>
      <c r="C19" s="69" t="s">
        <v>292</v>
      </c>
      <c r="D19" s="70" t="s">
        <v>293</v>
      </c>
      <c r="E19" s="70" t="s">
        <v>13</v>
      </c>
      <c r="F19" s="71" t="s">
        <v>294</v>
      </c>
      <c r="G19" s="72" t="s">
        <v>295</v>
      </c>
      <c r="H19" s="72" t="s">
        <v>188</v>
      </c>
      <c r="I19" s="73" t="s">
        <v>176</v>
      </c>
      <c r="J19" s="72" t="s">
        <v>199</v>
      </c>
      <c r="K19" s="74">
        <v>3</v>
      </c>
      <c r="L19" s="74">
        <v>2</v>
      </c>
      <c r="M19" s="74">
        <v>1</v>
      </c>
      <c r="N19" s="74">
        <v>4</v>
      </c>
      <c r="O19" s="75">
        <f t="shared" si="0"/>
        <v>10</v>
      </c>
    </row>
    <row r="20" spans="1:15" s="62" customFormat="1" ht="112.35" customHeight="1" x14ac:dyDescent="0.25">
      <c r="A20" s="68" t="s">
        <v>10</v>
      </c>
      <c r="B20" s="68" t="s">
        <v>243</v>
      </c>
      <c r="C20" s="69" t="s">
        <v>157</v>
      </c>
      <c r="D20" s="70" t="s">
        <v>296</v>
      </c>
      <c r="E20" s="70" t="s">
        <v>297</v>
      </c>
      <c r="F20" s="71" t="s">
        <v>298</v>
      </c>
      <c r="G20" s="72" t="s">
        <v>299</v>
      </c>
      <c r="H20" s="72" t="s">
        <v>300</v>
      </c>
      <c r="I20" s="73" t="s">
        <v>219</v>
      </c>
      <c r="J20" s="72" t="s">
        <v>181</v>
      </c>
      <c r="K20" s="74">
        <v>1</v>
      </c>
      <c r="L20" s="74">
        <v>2</v>
      </c>
      <c r="M20" s="74">
        <v>2</v>
      </c>
      <c r="N20" s="74">
        <v>1</v>
      </c>
      <c r="O20" s="75">
        <f>SUM(K20:N20)</f>
        <v>6</v>
      </c>
    </row>
    <row r="21" spans="1:15" s="62" customFormat="1" ht="112.35" customHeight="1" x14ac:dyDescent="0.25">
      <c r="A21" s="68" t="s">
        <v>10</v>
      </c>
      <c r="B21" s="68" t="s">
        <v>243</v>
      </c>
      <c r="C21" s="69" t="s">
        <v>157</v>
      </c>
      <c r="D21" s="70" t="s">
        <v>301</v>
      </c>
      <c r="E21" s="70" t="s">
        <v>11</v>
      </c>
      <c r="F21" s="71" t="s">
        <v>302</v>
      </c>
      <c r="G21" s="72" t="s">
        <v>303</v>
      </c>
      <c r="H21" s="72" t="s">
        <v>304</v>
      </c>
      <c r="I21" s="73" t="s">
        <v>305</v>
      </c>
      <c r="J21" s="72" t="s">
        <v>306</v>
      </c>
      <c r="K21" s="74">
        <v>2</v>
      </c>
      <c r="L21" s="74">
        <v>2</v>
      </c>
      <c r="M21" s="74">
        <v>3</v>
      </c>
      <c r="N21" s="74">
        <v>3</v>
      </c>
      <c r="O21" s="75">
        <f>SUM(K21:N21)</f>
        <v>10</v>
      </c>
    </row>
    <row r="22" spans="1:15" s="62" customFormat="1" ht="112.35" customHeight="1" x14ac:dyDescent="0.25">
      <c r="A22" s="68" t="s">
        <v>10</v>
      </c>
      <c r="B22" s="68" t="s">
        <v>243</v>
      </c>
      <c r="C22" s="69" t="s">
        <v>157</v>
      </c>
      <c r="D22" s="70" t="s">
        <v>307</v>
      </c>
      <c r="E22" s="70" t="s">
        <v>11</v>
      </c>
      <c r="F22" s="71" t="s">
        <v>278</v>
      </c>
      <c r="G22" s="72" t="s">
        <v>303</v>
      </c>
      <c r="H22" s="72" t="s">
        <v>304</v>
      </c>
      <c r="I22" s="73" t="s">
        <v>305</v>
      </c>
      <c r="J22" s="72" t="s">
        <v>306</v>
      </c>
      <c r="K22" s="74">
        <v>2</v>
      </c>
      <c r="L22" s="74">
        <v>2</v>
      </c>
      <c r="M22" s="74">
        <v>3</v>
      </c>
      <c r="N22" s="74">
        <v>3</v>
      </c>
      <c r="O22" s="75">
        <f>SUM(K22:N22)</f>
        <v>10</v>
      </c>
    </row>
    <row r="23" spans="1:15" s="62" customFormat="1" ht="112.35" customHeight="1" x14ac:dyDescent="0.25">
      <c r="A23" s="68" t="s">
        <v>10</v>
      </c>
      <c r="B23" s="68" t="s">
        <v>243</v>
      </c>
      <c r="C23" s="69" t="s">
        <v>157</v>
      </c>
      <c r="D23" s="70" t="s">
        <v>195</v>
      </c>
      <c r="E23" s="70" t="s">
        <v>11</v>
      </c>
      <c r="F23" s="71" t="s">
        <v>308</v>
      </c>
      <c r="G23" s="72" t="s">
        <v>309</v>
      </c>
      <c r="H23" s="72" t="s">
        <v>304</v>
      </c>
      <c r="I23" s="73" t="s">
        <v>310</v>
      </c>
      <c r="J23" s="72" t="s">
        <v>187</v>
      </c>
      <c r="K23" s="74">
        <v>3</v>
      </c>
      <c r="L23" s="74">
        <v>2</v>
      </c>
      <c r="M23" s="74">
        <v>2</v>
      </c>
      <c r="N23" s="74">
        <v>2</v>
      </c>
      <c r="O23" s="75">
        <f>SUM(K23:N23)</f>
        <v>9</v>
      </c>
    </row>
    <row r="24" spans="1:15" s="62" customFormat="1" ht="112.35" customHeight="1" x14ac:dyDescent="0.25">
      <c r="A24" s="68" t="s">
        <v>10</v>
      </c>
      <c r="B24" s="68" t="s">
        <v>243</v>
      </c>
      <c r="C24" s="69" t="s">
        <v>157</v>
      </c>
      <c r="D24" s="70" t="s">
        <v>151</v>
      </c>
      <c r="E24" s="70" t="s">
        <v>12</v>
      </c>
      <c r="F24" s="71" t="s">
        <v>244</v>
      </c>
      <c r="G24" s="72" t="s">
        <v>311</v>
      </c>
      <c r="H24" s="72" t="s">
        <v>312</v>
      </c>
      <c r="I24" s="73" t="s">
        <v>313</v>
      </c>
      <c r="J24" s="72" t="s">
        <v>314</v>
      </c>
      <c r="K24" s="74">
        <v>3</v>
      </c>
      <c r="L24" s="74">
        <v>2</v>
      </c>
      <c r="M24" s="74">
        <v>2</v>
      </c>
      <c r="N24" s="74">
        <v>2</v>
      </c>
      <c r="O24" s="75">
        <f>SUM(K24:N24)</f>
        <v>9</v>
      </c>
    </row>
    <row r="25" spans="1:15" s="62" customFormat="1" ht="112.35" customHeight="1" x14ac:dyDescent="0.25">
      <c r="A25" s="68" t="s">
        <v>10</v>
      </c>
      <c r="B25" s="68" t="s">
        <v>243</v>
      </c>
      <c r="C25" s="69" t="s">
        <v>25</v>
      </c>
      <c r="D25" s="70" t="s">
        <v>293</v>
      </c>
      <c r="E25" s="70" t="s">
        <v>11</v>
      </c>
      <c r="F25" s="71" t="s">
        <v>294</v>
      </c>
      <c r="G25" s="72" t="s">
        <v>315</v>
      </c>
      <c r="H25" s="72" t="s">
        <v>295</v>
      </c>
      <c r="I25" s="73" t="s">
        <v>176</v>
      </c>
      <c r="J25" s="72" t="s">
        <v>316</v>
      </c>
      <c r="K25" s="74">
        <v>3</v>
      </c>
      <c r="L25" s="74">
        <v>2</v>
      </c>
      <c r="M25" s="74">
        <v>2</v>
      </c>
      <c r="N25" s="74">
        <v>2</v>
      </c>
      <c r="O25" s="75">
        <f>K25+L25+M25+N25</f>
        <v>9</v>
      </c>
    </row>
    <row r="26" spans="1:15" s="62" customFormat="1" ht="112.35" customHeight="1" x14ac:dyDescent="0.25">
      <c r="A26" s="68" t="s">
        <v>10</v>
      </c>
      <c r="B26" s="68" t="s">
        <v>243</v>
      </c>
      <c r="C26" s="69" t="s">
        <v>25</v>
      </c>
      <c r="D26" s="70" t="s">
        <v>293</v>
      </c>
      <c r="E26" s="70" t="s">
        <v>317</v>
      </c>
      <c r="F26" s="71" t="s">
        <v>318</v>
      </c>
      <c r="G26" s="72" t="s">
        <v>315</v>
      </c>
      <c r="H26" s="72" t="s">
        <v>295</v>
      </c>
      <c r="I26" s="73" t="s">
        <v>176</v>
      </c>
      <c r="J26" s="72" t="s">
        <v>316</v>
      </c>
      <c r="K26" s="74">
        <v>3</v>
      </c>
      <c r="L26" s="74">
        <v>2</v>
      </c>
      <c r="M26" s="74">
        <v>2</v>
      </c>
      <c r="N26" s="74">
        <v>2</v>
      </c>
      <c r="O26" s="75">
        <f>K26+L26+M26+N26</f>
        <v>9</v>
      </c>
    </row>
    <row r="27" spans="1:15" s="62" customFormat="1" ht="112.35" customHeight="1" x14ac:dyDescent="0.25">
      <c r="A27" s="68" t="s">
        <v>10</v>
      </c>
      <c r="B27" s="68" t="s">
        <v>243</v>
      </c>
      <c r="C27" s="69" t="s">
        <v>25</v>
      </c>
      <c r="D27" s="70" t="s">
        <v>319</v>
      </c>
      <c r="E27" s="70" t="s">
        <v>317</v>
      </c>
      <c r="F27" s="71" t="s">
        <v>320</v>
      </c>
      <c r="G27" s="72" t="s">
        <v>321</v>
      </c>
      <c r="H27" s="72" t="s">
        <v>322</v>
      </c>
      <c r="I27" s="73" t="s">
        <v>176</v>
      </c>
      <c r="J27" s="72" t="s">
        <v>316</v>
      </c>
      <c r="K27" s="74">
        <v>3</v>
      </c>
      <c r="L27" s="74">
        <v>2</v>
      </c>
      <c r="M27" s="74">
        <v>2</v>
      </c>
      <c r="N27" s="74">
        <v>2</v>
      </c>
      <c r="O27" s="75">
        <f t="shared" ref="O27:O45" si="1">SUM(K27:N27)</f>
        <v>9</v>
      </c>
    </row>
    <row r="28" spans="1:15" s="62" customFormat="1" ht="112.35" customHeight="1" x14ac:dyDescent="0.25">
      <c r="A28" s="68" t="s">
        <v>10</v>
      </c>
      <c r="B28" s="68" t="s">
        <v>243</v>
      </c>
      <c r="C28" s="69" t="s">
        <v>25</v>
      </c>
      <c r="D28" s="70" t="s">
        <v>151</v>
      </c>
      <c r="E28" s="70" t="str">
        <f>E24</f>
        <v>Citizens/Civil society/Organizations</v>
      </c>
      <c r="F28" s="71" t="s">
        <v>323</v>
      </c>
      <c r="G28" s="72" t="s">
        <v>324</v>
      </c>
      <c r="H28" s="72" t="s">
        <v>325</v>
      </c>
      <c r="I28" s="73" t="s">
        <v>176</v>
      </c>
      <c r="J28" s="72" t="s">
        <v>316</v>
      </c>
      <c r="K28" s="74">
        <v>3</v>
      </c>
      <c r="L28" s="74">
        <v>2</v>
      </c>
      <c r="M28" s="74">
        <v>2</v>
      </c>
      <c r="N28" s="74">
        <v>2</v>
      </c>
      <c r="O28" s="75">
        <f>SUM(K28:N28)</f>
        <v>9</v>
      </c>
    </row>
    <row r="29" spans="1:15" s="62" customFormat="1" ht="112.35" customHeight="1" x14ac:dyDescent="0.25">
      <c r="A29" s="68" t="s">
        <v>10</v>
      </c>
      <c r="B29" s="68" t="s">
        <v>243</v>
      </c>
      <c r="C29" s="69" t="s">
        <v>25</v>
      </c>
      <c r="D29" s="70" t="s">
        <v>319</v>
      </c>
      <c r="E29" s="70" t="s">
        <v>317</v>
      </c>
      <c r="F29" s="71" t="s">
        <v>326</v>
      </c>
      <c r="G29" s="72" t="s">
        <v>321</v>
      </c>
      <c r="H29" s="72" t="s">
        <v>322</v>
      </c>
      <c r="I29" s="73" t="s">
        <v>176</v>
      </c>
      <c r="J29" s="72" t="s">
        <v>316</v>
      </c>
      <c r="K29" s="74">
        <v>2</v>
      </c>
      <c r="L29" s="74">
        <v>2</v>
      </c>
      <c r="M29" s="74">
        <v>2</v>
      </c>
      <c r="N29" s="74">
        <v>2</v>
      </c>
      <c r="O29" s="75">
        <f t="shared" si="1"/>
        <v>8</v>
      </c>
    </row>
    <row r="30" spans="1:15" s="62" customFormat="1" ht="112.35" customHeight="1" x14ac:dyDescent="0.25">
      <c r="A30" s="68" t="s">
        <v>10</v>
      </c>
      <c r="B30" s="68" t="s">
        <v>243</v>
      </c>
      <c r="C30" s="69" t="s">
        <v>327</v>
      </c>
      <c r="D30" s="70" t="s">
        <v>267</v>
      </c>
      <c r="E30" s="70" t="s">
        <v>11</v>
      </c>
      <c r="F30" s="71" t="s">
        <v>268</v>
      </c>
      <c r="G30" s="72" t="s">
        <v>328</v>
      </c>
      <c r="H30" s="72" t="s">
        <v>329</v>
      </c>
      <c r="I30" s="73" t="s">
        <v>330</v>
      </c>
      <c r="J30" s="72" t="s">
        <v>331</v>
      </c>
      <c r="K30" s="74">
        <v>2</v>
      </c>
      <c r="L30" s="74">
        <v>4</v>
      </c>
      <c r="M30" s="74">
        <v>2</v>
      </c>
      <c r="N30" s="74">
        <v>2</v>
      </c>
      <c r="O30" s="75">
        <f t="shared" si="1"/>
        <v>10</v>
      </c>
    </row>
    <row r="31" spans="1:15" s="62" customFormat="1" ht="112.35" customHeight="1" x14ac:dyDescent="0.25">
      <c r="A31" s="68" t="s">
        <v>10</v>
      </c>
      <c r="B31" s="68" t="s">
        <v>243</v>
      </c>
      <c r="C31" s="69" t="s">
        <v>327</v>
      </c>
      <c r="D31" s="70" t="s">
        <v>267</v>
      </c>
      <c r="E31" s="70" t="s">
        <v>11</v>
      </c>
      <c r="F31" s="71" t="s">
        <v>332</v>
      </c>
      <c r="G31" s="72" t="s">
        <v>333</v>
      </c>
      <c r="H31" s="72" t="s">
        <v>329</v>
      </c>
      <c r="I31" s="73" t="s">
        <v>330</v>
      </c>
      <c r="J31" s="72" t="s">
        <v>331</v>
      </c>
      <c r="K31" s="74">
        <v>2</v>
      </c>
      <c r="L31" s="74">
        <v>4</v>
      </c>
      <c r="M31" s="74">
        <v>2</v>
      </c>
      <c r="N31" s="74">
        <v>2</v>
      </c>
      <c r="O31" s="75">
        <f t="shared" si="1"/>
        <v>10</v>
      </c>
    </row>
    <row r="32" spans="1:15" s="62" customFormat="1" ht="112.35" customHeight="1" x14ac:dyDescent="0.25">
      <c r="A32" s="68" t="s">
        <v>10</v>
      </c>
      <c r="B32" s="68" t="s">
        <v>243</v>
      </c>
      <c r="C32" s="69" t="s">
        <v>327</v>
      </c>
      <c r="D32" s="70" t="s">
        <v>161</v>
      </c>
      <c r="E32" s="70" t="s">
        <v>14</v>
      </c>
      <c r="F32" s="71" t="s">
        <v>334</v>
      </c>
      <c r="G32" s="72" t="s">
        <v>328</v>
      </c>
      <c r="H32" s="72" t="s">
        <v>329</v>
      </c>
      <c r="I32" s="73" t="s">
        <v>330</v>
      </c>
      <c r="J32" s="72" t="s">
        <v>181</v>
      </c>
      <c r="K32" s="74">
        <v>3</v>
      </c>
      <c r="L32" s="74">
        <v>2</v>
      </c>
      <c r="M32" s="74">
        <v>2</v>
      </c>
      <c r="N32" s="74">
        <v>2</v>
      </c>
      <c r="O32" s="75">
        <f t="shared" si="1"/>
        <v>9</v>
      </c>
    </row>
    <row r="33" spans="1:15" s="62" customFormat="1" ht="112.35" customHeight="1" x14ac:dyDescent="0.25">
      <c r="A33" s="68" t="s">
        <v>10</v>
      </c>
      <c r="B33" s="68" t="s">
        <v>243</v>
      </c>
      <c r="C33" s="69" t="s">
        <v>327</v>
      </c>
      <c r="D33" s="70" t="s">
        <v>161</v>
      </c>
      <c r="E33" s="70" t="s">
        <v>14</v>
      </c>
      <c r="F33" s="71" t="s">
        <v>335</v>
      </c>
      <c r="G33" s="72" t="s">
        <v>328</v>
      </c>
      <c r="H33" s="72" t="s">
        <v>329</v>
      </c>
      <c r="I33" s="73" t="s">
        <v>330</v>
      </c>
      <c r="J33" s="72" t="s">
        <v>181</v>
      </c>
      <c r="K33" s="74">
        <v>3</v>
      </c>
      <c r="L33" s="74">
        <v>2</v>
      </c>
      <c r="M33" s="74">
        <v>2</v>
      </c>
      <c r="N33" s="74">
        <v>2</v>
      </c>
      <c r="O33" s="75">
        <f t="shared" si="1"/>
        <v>9</v>
      </c>
    </row>
    <row r="34" spans="1:15" s="62" customFormat="1" ht="112.35" customHeight="1" x14ac:dyDescent="0.25">
      <c r="A34" s="68" t="s">
        <v>10</v>
      </c>
      <c r="B34" s="68" t="s">
        <v>243</v>
      </c>
      <c r="C34" s="69" t="s">
        <v>327</v>
      </c>
      <c r="D34" s="70" t="s">
        <v>161</v>
      </c>
      <c r="E34" s="70" t="s">
        <v>14</v>
      </c>
      <c r="F34" s="71" t="s">
        <v>336</v>
      </c>
      <c r="G34" s="72" t="s">
        <v>328</v>
      </c>
      <c r="H34" s="72" t="s">
        <v>329</v>
      </c>
      <c r="I34" s="73" t="s">
        <v>330</v>
      </c>
      <c r="J34" s="72" t="s">
        <v>181</v>
      </c>
      <c r="K34" s="74">
        <v>3</v>
      </c>
      <c r="L34" s="74">
        <v>2</v>
      </c>
      <c r="M34" s="74">
        <v>2</v>
      </c>
      <c r="N34" s="74">
        <v>2</v>
      </c>
      <c r="O34" s="75">
        <f t="shared" si="1"/>
        <v>9</v>
      </c>
    </row>
    <row r="35" spans="1:15" s="62" customFormat="1" ht="112.35" customHeight="1" x14ac:dyDescent="0.25">
      <c r="A35" s="68" t="s">
        <v>10</v>
      </c>
      <c r="B35" s="68" t="s">
        <v>243</v>
      </c>
      <c r="C35" s="69" t="s">
        <v>337</v>
      </c>
      <c r="D35" s="70" t="s">
        <v>151</v>
      </c>
      <c r="E35" s="70" t="s">
        <v>12</v>
      </c>
      <c r="F35" s="71" t="s">
        <v>323</v>
      </c>
      <c r="G35" s="72" t="s">
        <v>338</v>
      </c>
      <c r="H35" s="72" t="s">
        <v>188</v>
      </c>
      <c r="I35" s="73" t="s">
        <v>339</v>
      </c>
      <c r="J35" s="72" t="s">
        <v>340</v>
      </c>
      <c r="K35" s="74">
        <v>3</v>
      </c>
      <c r="L35" s="74">
        <v>2</v>
      </c>
      <c r="M35" s="74">
        <v>2</v>
      </c>
      <c r="N35" s="74">
        <v>3</v>
      </c>
      <c r="O35" s="75">
        <f t="shared" si="1"/>
        <v>10</v>
      </c>
    </row>
    <row r="36" spans="1:15" s="62" customFormat="1" ht="112.35" customHeight="1" x14ac:dyDescent="0.25">
      <c r="A36" s="68" t="s">
        <v>10</v>
      </c>
      <c r="B36" s="68" t="s">
        <v>243</v>
      </c>
      <c r="C36" s="69" t="s">
        <v>337</v>
      </c>
      <c r="D36" s="70" t="s">
        <v>151</v>
      </c>
      <c r="E36" s="70" t="s">
        <v>12</v>
      </c>
      <c r="F36" s="71" t="s">
        <v>341</v>
      </c>
      <c r="G36" s="72" t="s">
        <v>342</v>
      </c>
      <c r="H36" s="72" t="s">
        <v>338</v>
      </c>
      <c r="I36" s="73" t="s">
        <v>343</v>
      </c>
      <c r="J36" s="72" t="s">
        <v>344</v>
      </c>
      <c r="K36" s="74">
        <v>3</v>
      </c>
      <c r="L36" s="74">
        <v>2</v>
      </c>
      <c r="M36" s="74">
        <v>2</v>
      </c>
      <c r="N36" s="74">
        <v>3</v>
      </c>
      <c r="O36" s="75">
        <f t="shared" si="1"/>
        <v>10</v>
      </c>
    </row>
    <row r="37" spans="1:15" s="62" customFormat="1" ht="112.35" customHeight="1" x14ac:dyDescent="0.25">
      <c r="A37" s="68" t="s">
        <v>10</v>
      </c>
      <c r="B37" s="68" t="s">
        <v>243</v>
      </c>
      <c r="C37" s="69" t="s">
        <v>337</v>
      </c>
      <c r="D37" s="70" t="s">
        <v>151</v>
      </c>
      <c r="E37" s="70" t="s">
        <v>12</v>
      </c>
      <c r="F37" s="71" t="s">
        <v>244</v>
      </c>
      <c r="G37" s="72" t="s">
        <v>345</v>
      </c>
      <c r="H37" s="72" t="s">
        <v>338</v>
      </c>
      <c r="I37" s="73" t="s">
        <v>346</v>
      </c>
      <c r="J37" s="72" t="s">
        <v>347</v>
      </c>
      <c r="K37" s="74">
        <v>3</v>
      </c>
      <c r="L37" s="74">
        <v>2</v>
      </c>
      <c r="M37" s="74">
        <v>2</v>
      </c>
      <c r="N37" s="74">
        <v>3</v>
      </c>
      <c r="O37" s="75">
        <f t="shared" si="1"/>
        <v>10</v>
      </c>
    </row>
    <row r="38" spans="1:15" s="62" customFormat="1" ht="112.35" customHeight="1" x14ac:dyDescent="0.25">
      <c r="A38" s="68" t="s">
        <v>10</v>
      </c>
      <c r="B38" s="68" t="s">
        <v>243</v>
      </c>
      <c r="C38" s="69" t="s">
        <v>348</v>
      </c>
      <c r="D38" s="70" t="s">
        <v>151</v>
      </c>
      <c r="E38" s="70" t="s">
        <v>12</v>
      </c>
      <c r="F38" s="71" t="s">
        <v>349</v>
      </c>
      <c r="G38" s="72" t="s">
        <v>350</v>
      </c>
      <c r="H38" s="72" t="s">
        <v>338</v>
      </c>
      <c r="I38" s="73" t="s">
        <v>351</v>
      </c>
      <c r="J38" s="72" t="s">
        <v>352</v>
      </c>
      <c r="K38" s="74">
        <v>3</v>
      </c>
      <c r="L38" s="74">
        <v>2</v>
      </c>
      <c r="M38" s="74">
        <v>3</v>
      </c>
      <c r="N38" s="74">
        <v>2</v>
      </c>
      <c r="O38" s="75">
        <f t="shared" si="1"/>
        <v>10</v>
      </c>
    </row>
    <row r="39" spans="1:15" s="62" customFormat="1" ht="112.35" customHeight="1" x14ac:dyDescent="0.25">
      <c r="A39" s="68" t="s">
        <v>10</v>
      </c>
      <c r="B39" s="68" t="s">
        <v>243</v>
      </c>
      <c r="C39" s="69" t="s">
        <v>348</v>
      </c>
      <c r="D39" s="70" t="s">
        <v>353</v>
      </c>
      <c r="E39" s="70" t="s">
        <v>14</v>
      </c>
      <c r="F39" s="71" t="s">
        <v>354</v>
      </c>
      <c r="G39" s="72" t="s">
        <v>355</v>
      </c>
      <c r="H39" s="72" t="s">
        <v>338</v>
      </c>
      <c r="I39" s="73" t="s">
        <v>356</v>
      </c>
      <c r="J39" s="72" t="s">
        <v>357</v>
      </c>
      <c r="K39" s="74">
        <v>3</v>
      </c>
      <c r="L39" s="74">
        <v>2</v>
      </c>
      <c r="M39" s="74">
        <v>3</v>
      </c>
      <c r="N39" s="74">
        <v>2</v>
      </c>
      <c r="O39" s="75">
        <f t="shared" si="1"/>
        <v>10</v>
      </c>
    </row>
    <row r="40" spans="1:15" s="62" customFormat="1" ht="112.35" customHeight="1" x14ac:dyDescent="0.25">
      <c r="A40" s="68" t="s">
        <v>10</v>
      </c>
      <c r="B40" s="68" t="s">
        <v>243</v>
      </c>
      <c r="C40" s="69" t="s">
        <v>348</v>
      </c>
      <c r="D40" s="70" t="s">
        <v>358</v>
      </c>
      <c r="E40" s="70" t="s">
        <v>14</v>
      </c>
      <c r="F40" s="71" t="s">
        <v>359</v>
      </c>
      <c r="G40" s="72" t="s">
        <v>360</v>
      </c>
      <c r="H40" s="72" t="s">
        <v>361</v>
      </c>
      <c r="I40" s="73" t="s">
        <v>362</v>
      </c>
      <c r="J40" s="72" t="s">
        <v>363</v>
      </c>
      <c r="K40" s="74">
        <v>3</v>
      </c>
      <c r="L40" s="74">
        <v>2</v>
      </c>
      <c r="M40" s="74">
        <v>3</v>
      </c>
      <c r="N40" s="74">
        <v>2</v>
      </c>
      <c r="O40" s="75">
        <f t="shared" si="1"/>
        <v>10</v>
      </c>
    </row>
    <row r="41" spans="1:15" s="62" customFormat="1" ht="112.35" customHeight="1" x14ac:dyDescent="0.25">
      <c r="A41" s="68" t="s">
        <v>10</v>
      </c>
      <c r="B41" s="68" t="s">
        <v>243</v>
      </c>
      <c r="C41" s="69" t="s">
        <v>348</v>
      </c>
      <c r="D41" s="70" t="s">
        <v>267</v>
      </c>
      <c r="E41" s="70" t="s">
        <v>364</v>
      </c>
      <c r="F41" s="71" t="s">
        <v>268</v>
      </c>
      <c r="G41" s="72" t="s">
        <v>365</v>
      </c>
      <c r="H41" s="72" t="s">
        <v>361</v>
      </c>
      <c r="I41" s="73" t="s">
        <v>362</v>
      </c>
      <c r="J41" s="72" t="s">
        <v>363</v>
      </c>
      <c r="K41" s="74">
        <v>3</v>
      </c>
      <c r="L41" s="74">
        <v>2</v>
      </c>
      <c r="M41" s="74">
        <v>3</v>
      </c>
      <c r="N41" s="74">
        <v>2</v>
      </c>
      <c r="O41" s="75">
        <f t="shared" si="1"/>
        <v>10</v>
      </c>
    </row>
    <row r="42" spans="1:15" s="62" customFormat="1" ht="112.35" customHeight="1" x14ac:dyDescent="0.25">
      <c r="A42" s="68" t="s">
        <v>10</v>
      </c>
      <c r="B42" s="68" t="s">
        <v>243</v>
      </c>
      <c r="C42" s="69" t="s">
        <v>348</v>
      </c>
      <c r="D42" s="70" t="s">
        <v>267</v>
      </c>
      <c r="E42" s="70" t="s">
        <v>364</v>
      </c>
      <c r="F42" s="71" t="s">
        <v>285</v>
      </c>
      <c r="G42" s="72" t="s">
        <v>365</v>
      </c>
      <c r="H42" s="72" t="s">
        <v>361</v>
      </c>
      <c r="I42" s="73" t="s">
        <v>362</v>
      </c>
      <c r="J42" s="72" t="s">
        <v>363</v>
      </c>
      <c r="K42" s="74">
        <v>3</v>
      </c>
      <c r="L42" s="74">
        <v>2</v>
      </c>
      <c r="M42" s="74">
        <v>3</v>
      </c>
      <c r="N42" s="74">
        <v>2</v>
      </c>
      <c r="O42" s="75">
        <f t="shared" si="1"/>
        <v>10</v>
      </c>
    </row>
    <row r="43" spans="1:15" s="62" customFormat="1" ht="112.35" customHeight="1" x14ac:dyDescent="0.25">
      <c r="A43" s="68" t="s">
        <v>10</v>
      </c>
      <c r="B43" s="68" t="s">
        <v>243</v>
      </c>
      <c r="C43" s="69" t="s">
        <v>348</v>
      </c>
      <c r="D43" s="70" t="s">
        <v>366</v>
      </c>
      <c r="E43" s="70" t="s">
        <v>364</v>
      </c>
      <c r="F43" s="71" t="s">
        <v>367</v>
      </c>
      <c r="G43" s="72" t="s">
        <v>365</v>
      </c>
      <c r="H43" s="72" t="s">
        <v>361</v>
      </c>
      <c r="I43" s="73" t="s">
        <v>362</v>
      </c>
      <c r="J43" s="72" t="s">
        <v>363</v>
      </c>
      <c r="K43" s="74">
        <v>3</v>
      </c>
      <c r="L43" s="74">
        <v>2</v>
      </c>
      <c r="M43" s="74">
        <v>3</v>
      </c>
      <c r="N43" s="74">
        <v>2</v>
      </c>
      <c r="O43" s="75">
        <f t="shared" si="1"/>
        <v>10</v>
      </c>
    </row>
    <row r="44" spans="1:15" s="62" customFormat="1" ht="112.35" customHeight="1" x14ac:dyDescent="0.25">
      <c r="A44" s="68" t="s">
        <v>10</v>
      </c>
      <c r="B44" s="68" t="s">
        <v>243</v>
      </c>
      <c r="C44" s="69" t="s">
        <v>368</v>
      </c>
      <c r="D44" s="70" t="s">
        <v>366</v>
      </c>
      <c r="E44" s="70" t="s">
        <v>364</v>
      </c>
      <c r="F44" s="71" t="s">
        <v>369</v>
      </c>
      <c r="G44" s="72" t="s">
        <v>370</v>
      </c>
      <c r="H44" s="72" t="s">
        <v>371</v>
      </c>
      <c r="I44" s="73" t="s">
        <v>372</v>
      </c>
      <c r="J44" s="72" t="s">
        <v>314</v>
      </c>
      <c r="K44" s="74">
        <v>2</v>
      </c>
      <c r="L44" s="74">
        <v>2</v>
      </c>
      <c r="M44" s="74">
        <v>2</v>
      </c>
      <c r="N44" s="74">
        <v>2</v>
      </c>
      <c r="O44" s="75">
        <f t="shared" si="1"/>
        <v>8</v>
      </c>
    </row>
    <row r="45" spans="1:15" s="62" customFormat="1" ht="112.35" customHeight="1" x14ac:dyDescent="0.25">
      <c r="A45" s="68" t="s">
        <v>10</v>
      </c>
      <c r="B45" s="68" t="s">
        <v>243</v>
      </c>
      <c r="C45" s="69" t="s">
        <v>368</v>
      </c>
      <c r="D45" s="70" t="s">
        <v>151</v>
      </c>
      <c r="E45" s="70" t="s">
        <v>12</v>
      </c>
      <c r="F45" s="71" t="s">
        <v>373</v>
      </c>
      <c r="G45" s="72" t="s">
        <v>370</v>
      </c>
      <c r="H45" s="72" t="s">
        <v>371</v>
      </c>
      <c r="I45" s="73" t="s">
        <v>372</v>
      </c>
      <c r="J45" s="72" t="s">
        <v>314</v>
      </c>
      <c r="K45" s="74">
        <v>2</v>
      </c>
      <c r="L45" s="74">
        <v>2</v>
      </c>
      <c r="M45" s="74">
        <v>2</v>
      </c>
      <c r="N45" s="74">
        <v>2</v>
      </c>
      <c r="O45" s="75">
        <f t="shared" si="1"/>
        <v>8</v>
      </c>
    </row>
    <row r="46" spans="1:15" s="62" customFormat="1" ht="112.35" customHeight="1" x14ac:dyDescent="0.25">
      <c r="A46" s="68" t="s">
        <v>10</v>
      </c>
      <c r="B46" s="68" t="s">
        <v>243</v>
      </c>
      <c r="C46" s="69" t="s">
        <v>374</v>
      </c>
      <c r="D46" s="70" t="s">
        <v>375</v>
      </c>
      <c r="E46" s="70" t="s">
        <v>12</v>
      </c>
      <c r="F46" s="71" t="s">
        <v>376</v>
      </c>
      <c r="G46" s="72" t="s">
        <v>377</v>
      </c>
      <c r="H46" s="72" t="s">
        <v>378</v>
      </c>
      <c r="I46" s="73" t="s">
        <v>379</v>
      </c>
      <c r="J46" s="72" t="s">
        <v>380</v>
      </c>
      <c r="K46" s="74">
        <v>2</v>
      </c>
      <c r="L46" s="74">
        <v>2</v>
      </c>
      <c r="M46" s="74">
        <v>2</v>
      </c>
      <c r="N46" s="74">
        <v>2</v>
      </c>
      <c r="O46" s="75">
        <v>8</v>
      </c>
    </row>
    <row r="47" spans="1:15" s="62" customFormat="1" ht="112.35" customHeight="1" x14ac:dyDescent="0.25">
      <c r="A47" s="68" t="s">
        <v>10</v>
      </c>
      <c r="B47" s="68" t="s">
        <v>243</v>
      </c>
      <c r="C47" s="69" t="s">
        <v>381</v>
      </c>
      <c r="D47" s="70" t="s">
        <v>151</v>
      </c>
      <c r="E47" s="70" t="s">
        <v>12</v>
      </c>
      <c r="F47" s="71" t="s">
        <v>382</v>
      </c>
      <c r="G47" s="72" t="s">
        <v>383</v>
      </c>
      <c r="H47" s="72" t="s">
        <v>384</v>
      </c>
      <c r="I47" s="73" t="s">
        <v>385</v>
      </c>
      <c r="J47" s="72" t="s">
        <v>386</v>
      </c>
      <c r="K47" s="74">
        <v>2</v>
      </c>
      <c r="L47" s="74">
        <v>2</v>
      </c>
      <c r="M47" s="74">
        <v>2</v>
      </c>
      <c r="N47" s="74">
        <v>1</v>
      </c>
      <c r="O47" s="75">
        <f t="shared" ref="O47:O81" si="2">SUM(K47:N47)</f>
        <v>7</v>
      </c>
    </row>
    <row r="48" spans="1:15" s="62" customFormat="1" ht="112.35" customHeight="1" x14ac:dyDescent="0.25">
      <c r="A48" s="68" t="s">
        <v>10</v>
      </c>
      <c r="B48" s="68" t="s">
        <v>243</v>
      </c>
      <c r="C48" s="69" t="s">
        <v>381</v>
      </c>
      <c r="D48" s="70" t="s">
        <v>161</v>
      </c>
      <c r="E48" s="70" t="s">
        <v>14</v>
      </c>
      <c r="F48" s="71" t="s">
        <v>334</v>
      </c>
      <c r="G48" s="72" t="s">
        <v>383</v>
      </c>
      <c r="H48" s="72" t="s">
        <v>384</v>
      </c>
      <c r="I48" s="73" t="s">
        <v>385</v>
      </c>
      <c r="J48" s="72" t="s">
        <v>386</v>
      </c>
      <c r="K48" s="74">
        <v>3</v>
      </c>
      <c r="L48" s="74">
        <v>2</v>
      </c>
      <c r="M48" s="74">
        <v>1</v>
      </c>
      <c r="N48" s="74">
        <v>2</v>
      </c>
      <c r="O48" s="75">
        <f t="shared" ref="O48:O53" si="3">SUBTOTAL(9,K48:N48)</f>
        <v>8</v>
      </c>
    </row>
    <row r="49" spans="1:15" s="62" customFormat="1" ht="112.35" customHeight="1" x14ac:dyDescent="0.25">
      <c r="A49" s="68" t="s">
        <v>10</v>
      </c>
      <c r="B49" s="68" t="s">
        <v>243</v>
      </c>
      <c r="C49" s="69" t="s">
        <v>381</v>
      </c>
      <c r="D49" s="70" t="s">
        <v>161</v>
      </c>
      <c r="E49" s="70" t="s">
        <v>14</v>
      </c>
      <c r="F49" s="71" t="s">
        <v>335</v>
      </c>
      <c r="G49" s="72" t="s">
        <v>383</v>
      </c>
      <c r="H49" s="72" t="s">
        <v>384</v>
      </c>
      <c r="I49" s="73" t="s">
        <v>385</v>
      </c>
      <c r="J49" s="72" t="s">
        <v>387</v>
      </c>
      <c r="K49" s="74">
        <v>3</v>
      </c>
      <c r="L49" s="74">
        <v>2</v>
      </c>
      <c r="M49" s="74">
        <v>1</v>
      </c>
      <c r="N49" s="74">
        <v>2</v>
      </c>
      <c r="O49" s="75">
        <f t="shared" si="3"/>
        <v>8</v>
      </c>
    </row>
    <row r="50" spans="1:15" s="62" customFormat="1" ht="112.35" customHeight="1" x14ac:dyDescent="0.25">
      <c r="A50" s="68" t="s">
        <v>10</v>
      </c>
      <c r="B50" s="68" t="s">
        <v>243</v>
      </c>
      <c r="C50" s="69" t="s">
        <v>381</v>
      </c>
      <c r="D50" s="70" t="s">
        <v>161</v>
      </c>
      <c r="E50" s="70" t="s">
        <v>14</v>
      </c>
      <c r="F50" s="71" t="s">
        <v>388</v>
      </c>
      <c r="G50" s="72" t="s">
        <v>383</v>
      </c>
      <c r="H50" s="72" t="s">
        <v>384</v>
      </c>
      <c r="I50" s="73" t="s">
        <v>385</v>
      </c>
      <c r="J50" s="72" t="s">
        <v>386</v>
      </c>
      <c r="K50" s="74">
        <v>3</v>
      </c>
      <c r="L50" s="74">
        <v>2</v>
      </c>
      <c r="M50" s="74">
        <v>1</v>
      </c>
      <c r="N50" s="74">
        <v>2</v>
      </c>
      <c r="O50" s="75">
        <f t="shared" si="3"/>
        <v>8</v>
      </c>
    </row>
    <row r="51" spans="1:15" s="62" customFormat="1" ht="112.35" customHeight="1" x14ac:dyDescent="0.25">
      <c r="A51" s="68" t="s">
        <v>10</v>
      </c>
      <c r="B51" s="68" t="s">
        <v>243</v>
      </c>
      <c r="C51" s="69" t="s">
        <v>381</v>
      </c>
      <c r="D51" s="70" t="s">
        <v>161</v>
      </c>
      <c r="E51" s="70" t="s">
        <v>14</v>
      </c>
      <c r="F51" s="71" t="s">
        <v>389</v>
      </c>
      <c r="G51" s="72" t="s">
        <v>383</v>
      </c>
      <c r="H51" s="72" t="s">
        <v>384</v>
      </c>
      <c r="I51" s="73" t="s">
        <v>385</v>
      </c>
      <c r="J51" s="72" t="s">
        <v>386</v>
      </c>
      <c r="K51" s="74">
        <v>3</v>
      </c>
      <c r="L51" s="74">
        <v>2</v>
      </c>
      <c r="M51" s="74">
        <v>1</v>
      </c>
      <c r="N51" s="74">
        <v>2</v>
      </c>
      <c r="O51" s="75">
        <f t="shared" si="3"/>
        <v>8</v>
      </c>
    </row>
    <row r="52" spans="1:15" s="62" customFormat="1" ht="112.35" customHeight="1" x14ac:dyDescent="0.25">
      <c r="A52" s="68" t="s">
        <v>10</v>
      </c>
      <c r="B52" s="68" t="s">
        <v>243</v>
      </c>
      <c r="C52" s="69" t="s">
        <v>381</v>
      </c>
      <c r="D52" s="70" t="s">
        <v>161</v>
      </c>
      <c r="E52" s="70" t="s">
        <v>14</v>
      </c>
      <c r="F52" s="71" t="s">
        <v>390</v>
      </c>
      <c r="G52" s="72" t="s">
        <v>383</v>
      </c>
      <c r="H52" s="72" t="s">
        <v>384</v>
      </c>
      <c r="I52" s="73" t="s">
        <v>385</v>
      </c>
      <c r="J52" s="72" t="s">
        <v>386</v>
      </c>
      <c r="K52" s="74">
        <v>3</v>
      </c>
      <c r="L52" s="74">
        <v>2</v>
      </c>
      <c r="M52" s="74">
        <v>1</v>
      </c>
      <c r="N52" s="74">
        <v>2</v>
      </c>
      <c r="O52" s="75">
        <f t="shared" si="3"/>
        <v>8</v>
      </c>
    </row>
    <row r="53" spans="1:15" s="62" customFormat="1" ht="112.35" customHeight="1" x14ac:dyDescent="0.25">
      <c r="A53" s="68" t="s">
        <v>10</v>
      </c>
      <c r="B53" s="68" t="s">
        <v>243</v>
      </c>
      <c r="C53" s="69" t="s">
        <v>381</v>
      </c>
      <c r="D53" s="70" t="s">
        <v>161</v>
      </c>
      <c r="E53" s="70" t="s">
        <v>14</v>
      </c>
      <c r="F53" s="71" t="s">
        <v>391</v>
      </c>
      <c r="G53" s="72" t="s">
        <v>383</v>
      </c>
      <c r="H53" s="72" t="s">
        <v>384</v>
      </c>
      <c r="I53" s="73" t="s">
        <v>385</v>
      </c>
      <c r="J53" s="72" t="s">
        <v>386</v>
      </c>
      <c r="K53" s="74">
        <v>3</v>
      </c>
      <c r="L53" s="74">
        <v>2</v>
      </c>
      <c r="M53" s="74">
        <v>1</v>
      </c>
      <c r="N53" s="74">
        <v>2</v>
      </c>
      <c r="O53" s="75">
        <f t="shared" si="3"/>
        <v>8</v>
      </c>
    </row>
    <row r="54" spans="1:15" s="62" customFormat="1" ht="112.35" customHeight="1" x14ac:dyDescent="0.25">
      <c r="A54" s="68" t="s">
        <v>10</v>
      </c>
      <c r="B54" s="68" t="s">
        <v>243</v>
      </c>
      <c r="C54" s="69" t="s">
        <v>392</v>
      </c>
      <c r="D54" s="70" t="s">
        <v>161</v>
      </c>
      <c r="E54" s="70" t="s">
        <v>14</v>
      </c>
      <c r="F54" s="71" t="s">
        <v>393</v>
      </c>
      <c r="G54" s="72" t="s">
        <v>383</v>
      </c>
      <c r="H54" s="72" t="s">
        <v>384</v>
      </c>
      <c r="I54" s="73" t="s">
        <v>385</v>
      </c>
      <c r="J54" s="72" t="s">
        <v>386</v>
      </c>
      <c r="K54" s="74">
        <v>3</v>
      </c>
      <c r="L54" s="74">
        <v>2</v>
      </c>
      <c r="M54" s="74">
        <v>1</v>
      </c>
      <c r="N54" s="74">
        <v>2</v>
      </c>
      <c r="O54" s="75">
        <f>SUM(K54:N54)</f>
        <v>8</v>
      </c>
    </row>
    <row r="55" spans="1:15" s="62" customFormat="1" ht="112.35" customHeight="1" x14ac:dyDescent="0.25">
      <c r="A55" s="68" t="s">
        <v>10</v>
      </c>
      <c r="B55" s="68" t="s">
        <v>243</v>
      </c>
      <c r="C55" s="69" t="s">
        <v>51</v>
      </c>
      <c r="D55" s="70" t="s">
        <v>151</v>
      </c>
      <c r="E55" s="70" t="s">
        <v>12</v>
      </c>
      <c r="F55" s="71" t="s">
        <v>394</v>
      </c>
      <c r="G55" s="72" t="s">
        <v>395</v>
      </c>
      <c r="H55" s="72" t="s">
        <v>175</v>
      </c>
      <c r="I55" s="73" t="s">
        <v>176</v>
      </c>
      <c r="J55" s="72" t="s">
        <v>177</v>
      </c>
      <c r="K55" s="74">
        <v>2</v>
      </c>
      <c r="L55" s="74">
        <v>4</v>
      </c>
      <c r="M55" s="74">
        <v>1</v>
      </c>
      <c r="N55" s="74">
        <v>1</v>
      </c>
      <c r="O55" s="75">
        <f>SUM(K55:N55)</f>
        <v>8</v>
      </c>
    </row>
    <row r="56" spans="1:15" s="62" customFormat="1" ht="112.35" customHeight="1" x14ac:dyDescent="0.25">
      <c r="A56" s="68" t="s">
        <v>10</v>
      </c>
      <c r="B56" s="68" t="s">
        <v>243</v>
      </c>
      <c r="C56" s="69" t="s">
        <v>51</v>
      </c>
      <c r="D56" s="70" t="s">
        <v>396</v>
      </c>
      <c r="E56" s="70" t="s">
        <v>14</v>
      </c>
      <c r="F56" s="71" t="s">
        <v>397</v>
      </c>
      <c r="G56" s="72" t="s">
        <v>179</v>
      </c>
      <c r="H56" s="72" t="s">
        <v>398</v>
      </c>
      <c r="I56" s="73" t="s">
        <v>180</v>
      </c>
      <c r="J56" s="72" t="s">
        <v>184</v>
      </c>
      <c r="K56" s="74">
        <v>2</v>
      </c>
      <c r="L56" s="74">
        <v>4</v>
      </c>
      <c r="M56" s="74">
        <v>2</v>
      </c>
      <c r="N56" s="74">
        <v>1</v>
      </c>
      <c r="O56" s="75">
        <f t="shared" si="2"/>
        <v>9</v>
      </c>
    </row>
    <row r="57" spans="1:15" s="62" customFormat="1" ht="112.35" customHeight="1" x14ac:dyDescent="0.25">
      <c r="A57" s="68" t="s">
        <v>10</v>
      </c>
      <c r="B57" s="68" t="s">
        <v>243</v>
      </c>
      <c r="C57" s="69" t="s">
        <v>51</v>
      </c>
      <c r="D57" s="70" t="s">
        <v>185</v>
      </c>
      <c r="E57" s="70" t="s">
        <v>12</v>
      </c>
      <c r="F57" s="71" t="s">
        <v>399</v>
      </c>
      <c r="G57" s="72" t="s">
        <v>179</v>
      </c>
      <c r="H57" s="72" t="s">
        <v>186</v>
      </c>
      <c r="I57" s="73" t="s">
        <v>182</v>
      </c>
      <c r="J57" s="72" t="s">
        <v>187</v>
      </c>
      <c r="K57" s="74">
        <v>2</v>
      </c>
      <c r="L57" s="74">
        <v>3</v>
      </c>
      <c r="M57" s="74">
        <v>2</v>
      </c>
      <c r="N57" s="74">
        <v>2</v>
      </c>
      <c r="O57" s="75">
        <f t="shared" si="2"/>
        <v>9</v>
      </c>
    </row>
    <row r="58" spans="1:15" s="62" customFormat="1" ht="112.35" customHeight="1" x14ac:dyDescent="0.25">
      <c r="A58" s="68" t="s">
        <v>10</v>
      </c>
      <c r="B58" s="68" t="s">
        <v>243</v>
      </c>
      <c r="C58" s="69" t="s">
        <v>51</v>
      </c>
      <c r="D58" s="70" t="s">
        <v>153</v>
      </c>
      <c r="E58" s="70" t="s">
        <v>12</v>
      </c>
      <c r="F58" s="71" t="s">
        <v>400</v>
      </c>
      <c r="G58" s="72" t="s">
        <v>401</v>
      </c>
      <c r="H58" s="72" t="s">
        <v>175</v>
      </c>
      <c r="I58" s="73" t="s">
        <v>402</v>
      </c>
      <c r="J58" s="72" t="s">
        <v>403</v>
      </c>
      <c r="K58" s="74">
        <v>2</v>
      </c>
      <c r="L58" s="74">
        <v>3</v>
      </c>
      <c r="M58" s="74">
        <v>3</v>
      </c>
      <c r="N58" s="74">
        <v>2</v>
      </c>
      <c r="O58" s="75">
        <f t="shared" si="2"/>
        <v>10</v>
      </c>
    </row>
    <row r="59" spans="1:15" s="62" customFormat="1" ht="112.35" customHeight="1" x14ac:dyDescent="0.25">
      <c r="A59" s="68" t="s">
        <v>10</v>
      </c>
      <c r="B59" s="68" t="s">
        <v>243</v>
      </c>
      <c r="C59" s="69" t="s">
        <v>51</v>
      </c>
      <c r="D59" s="70" t="s">
        <v>404</v>
      </c>
      <c r="E59" s="70" t="s">
        <v>11</v>
      </c>
      <c r="F59" s="71" t="s">
        <v>405</v>
      </c>
      <c r="G59" s="72" t="s">
        <v>406</v>
      </c>
      <c r="H59" s="72" t="s">
        <v>188</v>
      </c>
      <c r="I59" s="73" t="s">
        <v>407</v>
      </c>
      <c r="J59" s="72" t="s">
        <v>189</v>
      </c>
      <c r="K59" s="74">
        <v>3</v>
      </c>
      <c r="L59" s="74">
        <v>2</v>
      </c>
      <c r="M59" s="74">
        <v>2</v>
      </c>
      <c r="N59" s="74">
        <v>3</v>
      </c>
      <c r="O59" s="75">
        <f t="shared" si="2"/>
        <v>10</v>
      </c>
    </row>
    <row r="60" spans="1:15" s="62" customFormat="1" ht="112.35" customHeight="1" x14ac:dyDescent="0.25">
      <c r="A60" s="68" t="s">
        <v>10</v>
      </c>
      <c r="B60" s="68" t="s">
        <v>243</v>
      </c>
      <c r="C60" s="69" t="s">
        <v>51</v>
      </c>
      <c r="D60" s="70" t="s">
        <v>154</v>
      </c>
      <c r="E60" s="70" t="s">
        <v>11</v>
      </c>
      <c r="F60" s="71" t="s">
        <v>367</v>
      </c>
      <c r="G60" s="72" t="s">
        <v>408</v>
      </c>
      <c r="H60" s="72" t="s">
        <v>188</v>
      </c>
      <c r="I60" s="73" t="s">
        <v>409</v>
      </c>
      <c r="J60" s="72" t="s">
        <v>410</v>
      </c>
      <c r="K60" s="74">
        <v>3</v>
      </c>
      <c r="L60" s="74">
        <v>2</v>
      </c>
      <c r="M60" s="74">
        <v>2</v>
      </c>
      <c r="N60" s="74">
        <v>3</v>
      </c>
      <c r="O60" s="75">
        <f t="shared" si="2"/>
        <v>10</v>
      </c>
    </row>
    <row r="61" spans="1:15" s="62" customFormat="1" ht="112.35" customHeight="1" x14ac:dyDescent="0.25">
      <c r="A61" s="68" t="s">
        <v>10</v>
      </c>
      <c r="B61" s="68" t="s">
        <v>243</v>
      </c>
      <c r="C61" s="69" t="s">
        <v>20</v>
      </c>
      <c r="D61" s="70" t="s">
        <v>277</v>
      </c>
      <c r="E61" s="70" t="s">
        <v>11</v>
      </c>
      <c r="F61" s="71" t="s">
        <v>411</v>
      </c>
      <c r="G61" s="72" t="s">
        <v>207</v>
      </c>
      <c r="H61" s="72" t="s">
        <v>188</v>
      </c>
      <c r="I61" s="73" t="s">
        <v>211</v>
      </c>
      <c r="J61" s="72" t="s">
        <v>212</v>
      </c>
      <c r="K61" s="74">
        <v>3</v>
      </c>
      <c r="L61" s="74">
        <v>2</v>
      </c>
      <c r="M61" s="74">
        <v>2</v>
      </c>
      <c r="N61" s="74">
        <v>2</v>
      </c>
      <c r="O61" s="75">
        <f t="shared" si="2"/>
        <v>9</v>
      </c>
    </row>
    <row r="62" spans="1:15" s="62" customFormat="1" ht="112.35" customHeight="1" x14ac:dyDescent="0.25">
      <c r="A62" s="68" t="s">
        <v>10</v>
      </c>
      <c r="B62" s="68" t="s">
        <v>243</v>
      </c>
      <c r="C62" s="69" t="s">
        <v>20</v>
      </c>
      <c r="D62" s="70" t="s">
        <v>154</v>
      </c>
      <c r="E62" s="70" t="s">
        <v>11</v>
      </c>
      <c r="F62" s="71" t="s">
        <v>308</v>
      </c>
      <c r="G62" s="72" t="s">
        <v>207</v>
      </c>
      <c r="H62" s="72" t="s">
        <v>188</v>
      </c>
      <c r="I62" s="73" t="s">
        <v>211</v>
      </c>
      <c r="J62" s="72" t="s">
        <v>212</v>
      </c>
      <c r="K62" s="74">
        <v>3</v>
      </c>
      <c r="L62" s="74">
        <v>2</v>
      </c>
      <c r="M62" s="74">
        <v>2</v>
      </c>
      <c r="N62" s="74">
        <v>2</v>
      </c>
      <c r="O62" s="75">
        <f t="shared" si="2"/>
        <v>9</v>
      </c>
    </row>
    <row r="63" spans="1:15" s="62" customFormat="1" ht="112.35" customHeight="1" x14ac:dyDescent="0.25">
      <c r="A63" s="68" t="s">
        <v>10</v>
      </c>
      <c r="B63" s="68" t="s">
        <v>243</v>
      </c>
      <c r="C63" s="69" t="s">
        <v>20</v>
      </c>
      <c r="D63" s="70" t="s">
        <v>154</v>
      </c>
      <c r="E63" s="70" t="s">
        <v>11</v>
      </c>
      <c r="F63" s="71" t="s">
        <v>412</v>
      </c>
      <c r="G63" s="72" t="s">
        <v>207</v>
      </c>
      <c r="H63" s="72" t="s">
        <v>188</v>
      </c>
      <c r="I63" s="73" t="s">
        <v>211</v>
      </c>
      <c r="J63" s="72" t="s">
        <v>212</v>
      </c>
      <c r="K63" s="74">
        <v>3</v>
      </c>
      <c r="L63" s="74">
        <v>2</v>
      </c>
      <c r="M63" s="74">
        <v>2</v>
      </c>
      <c r="N63" s="74">
        <v>2</v>
      </c>
      <c r="O63" s="75">
        <f t="shared" si="2"/>
        <v>9</v>
      </c>
    </row>
    <row r="64" spans="1:15" s="62" customFormat="1" ht="112.35" customHeight="1" x14ac:dyDescent="0.25">
      <c r="A64" s="68" t="s">
        <v>10</v>
      </c>
      <c r="B64" s="68" t="s">
        <v>243</v>
      </c>
      <c r="C64" s="69" t="s">
        <v>20</v>
      </c>
      <c r="D64" s="70" t="s">
        <v>154</v>
      </c>
      <c r="E64" s="70" t="s">
        <v>13</v>
      </c>
      <c r="F64" s="71" t="s">
        <v>294</v>
      </c>
      <c r="G64" s="72" t="s">
        <v>213</v>
      </c>
      <c r="H64" s="72" t="s">
        <v>188</v>
      </c>
      <c r="I64" s="73" t="s">
        <v>211</v>
      </c>
      <c r="J64" s="72" t="s">
        <v>214</v>
      </c>
      <c r="K64" s="74">
        <v>3</v>
      </c>
      <c r="L64" s="74">
        <v>2</v>
      </c>
      <c r="M64" s="74">
        <v>2</v>
      </c>
      <c r="N64" s="74">
        <v>2</v>
      </c>
      <c r="O64" s="75">
        <f t="shared" si="2"/>
        <v>9</v>
      </c>
    </row>
    <row r="65" spans="1:15" s="62" customFormat="1" ht="112.35" customHeight="1" x14ac:dyDescent="0.25">
      <c r="A65" s="68" t="s">
        <v>10</v>
      </c>
      <c r="B65" s="68" t="s">
        <v>243</v>
      </c>
      <c r="C65" s="69" t="s">
        <v>392</v>
      </c>
      <c r="D65" s="70" t="s">
        <v>178</v>
      </c>
      <c r="E65" s="70" t="s">
        <v>14</v>
      </c>
      <c r="F65" s="71" t="s">
        <v>183</v>
      </c>
      <c r="G65" s="72" t="s">
        <v>203</v>
      </c>
      <c r="H65" s="72" t="s">
        <v>206</v>
      </c>
      <c r="I65" s="73" t="s">
        <v>204</v>
      </c>
      <c r="J65" s="72" t="s">
        <v>181</v>
      </c>
      <c r="K65" s="74">
        <v>3</v>
      </c>
      <c r="L65" s="74">
        <v>4</v>
      </c>
      <c r="M65" s="74">
        <v>2</v>
      </c>
      <c r="N65" s="74">
        <v>1</v>
      </c>
      <c r="O65" s="75">
        <f>SUM(K65:N65)</f>
        <v>10</v>
      </c>
    </row>
    <row r="66" spans="1:15" s="62" customFormat="1" ht="112.35" customHeight="1" x14ac:dyDescent="0.25">
      <c r="A66" s="68" t="s">
        <v>10</v>
      </c>
      <c r="B66" s="68" t="s">
        <v>243</v>
      </c>
      <c r="C66" s="69" t="s">
        <v>392</v>
      </c>
      <c r="D66" s="70" t="s">
        <v>185</v>
      </c>
      <c r="E66" s="70" t="s">
        <v>12</v>
      </c>
      <c r="F66" s="71" t="s">
        <v>413</v>
      </c>
      <c r="G66" s="72" t="s">
        <v>203</v>
      </c>
      <c r="H66" s="72" t="s">
        <v>206</v>
      </c>
      <c r="I66" s="73" t="s">
        <v>204</v>
      </c>
      <c r="J66" s="72" t="s">
        <v>215</v>
      </c>
      <c r="K66" s="74">
        <v>2</v>
      </c>
      <c r="L66" s="74">
        <v>4</v>
      </c>
      <c r="M66" s="74">
        <v>2</v>
      </c>
      <c r="N66" s="74">
        <v>2</v>
      </c>
      <c r="O66" s="75">
        <f>SUM(K66:N66)</f>
        <v>10</v>
      </c>
    </row>
    <row r="67" spans="1:15" s="62" customFormat="1" ht="112.35" customHeight="1" x14ac:dyDescent="0.25">
      <c r="A67" s="68" t="s">
        <v>10</v>
      </c>
      <c r="B67" s="68" t="s">
        <v>243</v>
      </c>
      <c r="C67" s="69" t="s">
        <v>392</v>
      </c>
      <c r="D67" s="70" t="s">
        <v>414</v>
      </c>
      <c r="E67" s="70" t="s">
        <v>11</v>
      </c>
      <c r="F67" s="71" t="s">
        <v>415</v>
      </c>
      <c r="G67" s="72" t="s">
        <v>207</v>
      </c>
      <c r="H67" s="72" t="s">
        <v>208</v>
      </c>
      <c r="I67" s="73" t="s">
        <v>209</v>
      </c>
      <c r="J67" s="72" t="s">
        <v>210</v>
      </c>
      <c r="K67" s="74">
        <v>3</v>
      </c>
      <c r="L67" s="74">
        <v>4</v>
      </c>
      <c r="M67" s="74">
        <v>2</v>
      </c>
      <c r="N67" s="74">
        <v>2</v>
      </c>
      <c r="O67" s="75">
        <f>SUM(K67:N67)</f>
        <v>11</v>
      </c>
    </row>
    <row r="68" spans="1:15" s="62" customFormat="1" ht="112.35" customHeight="1" x14ac:dyDescent="0.25">
      <c r="A68" s="68" t="s">
        <v>10</v>
      </c>
      <c r="B68" s="68" t="s">
        <v>243</v>
      </c>
      <c r="C68" s="69" t="s">
        <v>392</v>
      </c>
      <c r="D68" s="70" t="s">
        <v>293</v>
      </c>
      <c r="E68" s="70" t="s">
        <v>11</v>
      </c>
      <c r="F68" s="71" t="s">
        <v>294</v>
      </c>
      <c r="G68" s="72" t="s">
        <v>207</v>
      </c>
      <c r="H68" s="72" t="s">
        <v>188</v>
      </c>
      <c r="I68" s="73" t="s">
        <v>416</v>
      </c>
      <c r="J68" s="72" t="s">
        <v>212</v>
      </c>
      <c r="K68" s="74">
        <v>3</v>
      </c>
      <c r="L68" s="74">
        <v>1</v>
      </c>
      <c r="M68" s="74">
        <v>2</v>
      </c>
      <c r="N68" s="74">
        <v>2</v>
      </c>
      <c r="O68" s="75">
        <f>SUM(K68:N68)</f>
        <v>8</v>
      </c>
    </row>
    <row r="69" spans="1:15" s="62" customFormat="1" ht="112.35" customHeight="1" x14ac:dyDescent="0.25">
      <c r="A69" s="68" t="s">
        <v>10</v>
      </c>
      <c r="B69" s="68" t="s">
        <v>243</v>
      </c>
      <c r="C69" s="69" t="s">
        <v>15</v>
      </c>
      <c r="D69" s="70" t="s">
        <v>154</v>
      </c>
      <c r="E69" s="70" t="s">
        <v>11</v>
      </c>
      <c r="F69" s="71" t="s">
        <v>417</v>
      </c>
      <c r="G69" s="72" t="s">
        <v>198</v>
      </c>
      <c r="H69" s="72" t="s">
        <v>196</v>
      </c>
      <c r="I69" s="73" t="s">
        <v>197</v>
      </c>
      <c r="J69" s="72" t="s">
        <v>187</v>
      </c>
      <c r="K69" s="74">
        <v>3</v>
      </c>
      <c r="L69" s="74">
        <v>2</v>
      </c>
      <c r="M69" s="74">
        <v>3</v>
      </c>
      <c r="N69" s="74">
        <v>3</v>
      </c>
      <c r="O69" s="75">
        <f t="shared" si="2"/>
        <v>11</v>
      </c>
    </row>
    <row r="70" spans="1:15" s="62" customFormat="1" ht="112.35" customHeight="1" x14ac:dyDescent="0.25">
      <c r="A70" s="68" t="s">
        <v>10</v>
      </c>
      <c r="B70" s="68" t="s">
        <v>243</v>
      </c>
      <c r="C70" s="69" t="s">
        <v>15</v>
      </c>
      <c r="D70" s="70" t="s">
        <v>154</v>
      </c>
      <c r="E70" s="70" t="s">
        <v>11</v>
      </c>
      <c r="F70" s="71" t="s">
        <v>418</v>
      </c>
      <c r="G70" s="72" t="s">
        <v>198</v>
      </c>
      <c r="H70" s="72" t="s">
        <v>196</v>
      </c>
      <c r="I70" s="73" t="s">
        <v>197</v>
      </c>
      <c r="J70" s="72" t="s">
        <v>187</v>
      </c>
      <c r="K70" s="74">
        <v>3</v>
      </c>
      <c r="L70" s="74">
        <v>2</v>
      </c>
      <c r="M70" s="74">
        <v>3</v>
      </c>
      <c r="N70" s="74">
        <v>3</v>
      </c>
      <c r="O70" s="75">
        <f t="shared" si="2"/>
        <v>11</v>
      </c>
    </row>
    <row r="71" spans="1:15" s="62" customFormat="1" ht="112.35" customHeight="1" x14ac:dyDescent="0.25">
      <c r="A71" s="68" t="s">
        <v>10</v>
      </c>
      <c r="B71" s="68" t="s">
        <v>243</v>
      </c>
      <c r="C71" s="69" t="s">
        <v>15</v>
      </c>
      <c r="D71" s="70" t="s">
        <v>154</v>
      </c>
      <c r="E71" s="70" t="s">
        <v>11</v>
      </c>
      <c r="F71" s="71" t="s">
        <v>419</v>
      </c>
      <c r="G71" s="72" t="s">
        <v>198</v>
      </c>
      <c r="H71" s="72" t="s">
        <v>420</v>
      </c>
      <c r="I71" s="73" t="s">
        <v>197</v>
      </c>
      <c r="J71" s="72" t="s">
        <v>187</v>
      </c>
      <c r="K71" s="74">
        <v>3</v>
      </c>
      <c r="L71" s="74">
        <v>2</v>
      </c>
      <c r="M71" s="74">
        <v>3</v>
      </c>
      <c r="N71" s="74">
        <v>3</v>
      </c>
      <c r="O71" s="75">
        <f>SUM(K71:N71)</f>
        <v>11</v>
      </c>
    </row>
    <row r="72" spans="1:15" s="62" customFormat="1" ht="112.35" customHeight="1" x14ac:dyDescent="0.25">
      <c r="A72" s="68" t="s">
        <v>10</v>
      </c>
      <c r="B72" s="68" t="s">
        <v>243</v>
      </c>
      <c r="C72" s="69" t="s">
        <v>15</v>
      </c>
      <c r="D72" s="70" t="s">
        <v>151</v>
      </c>
      <c r="E72" s="70" t="s">
        <v>12</v>
      </c>
      <c r="F72" s="71" t="s">
        <v>191</v>
      </c>
      <c r="G72" s="72" t="s">
        <v>192</v>
      </c>
      <c r="H72" s="72" t="s">
        <v>190</v>
      </c>
      <c r="I72" s="73" t="s">
        <v>193</v>
      </c>
      <c r="J72" s="72" t="s">
        <v>194</v>
      </c>
      <c r="K72" s="74">
        <v>3</v>
      </c>
      <c r="L72" s="74">
        <v>2</v>
      </c>
      <c r="M72" s="74">
        <v>2</v>
      </c>
      <c r="N72" s="74">
        <v>1</v>
      </c>
      <c r="O72" s="75">
        <f t="shared" si="2"/>
        <v>8</v>
      </c>
    </row>
    <row r="73" spans="1:15" s="62" customFormat="1" ht="112.35" customHeight="1" x14ac:dyDescent="0.25">
      <c r="A73" s="68" t="s">
        <v>10</v>
      </c>
      <c r="B73" s="68" t="s">
        <v>243</v>
      </c>
      <c r="C73" s="69" t="s">
        <v>15</v>
      </c>
      <c r="D73" s="70" t="s">
        <v>195</v>
      </c>
      <c r="E73" s="70" t="s">
        <v>11</v>
      </c>
      <c r="F73" s="71" t="s">
        <v>268</v>
      </c>
      <c r="G73" s="72" t="s">
        <v>192</v>
      </c>
      <c r="H73" s="72" t="s">
        <v>196</v>
      </c>
      <c r="I73" s="73" t="s">
        <v>197</v>
      </c>
      <c r="J73" s="72" t="s">
        <v>187</v>
      </c>
      <c r="K73" s="74">
        <v>3</v>
      </c>
      <c r="L73" s="74">
        <v>3</v>
      </c>
      <c r="M73" s="74">
        <v>2</v>
      </c>
      <c r="N73" s="74">
        <v>4</v>
      </c>
      <c r="O73" s="75">
        <f t="shared" si="2"/>
        <v>12</v>
      </c>
    </row>
    <row r="74" spans="1:15" s="62" customFormat="1" ht="112.35" customHeight="1" x14ac:dyDescent="0.25">
      <c r="A74" s="68" t="s">
        <v>10</v>
      </c>
      <c r="B74" s="68" t="s">
        <v>243</v>
      </c>
      <c r="C74" s="69" t="s">
        <v>15</v>
      </c>
      <c r="D74" s="70" t="s">
        <v>195</v>
      </c>
      <c r="E74" s="70" t="s">
        <v>11</v>
      </c>
      <c r="F74" s="71" t="s">
        <v>285</v>
      </c>
      <c r="G74" s="72" t="s">
        <v>192</v>
      </c>
      <c r="H74" s="72" t="s">
        <v>196</v>
      </c>
      <c r="I74" s="73" t="s">
        <v>197</v>
      </c>
      <c r="J74" s="72" t="s">
        <v>187</v>
      </c>
      <c r="K74" s="74">
        <v>2</v>
      </c>
      <c r="L74" s="74">
        <v>4</v>
      </c>
      <c r="M74" s="74">
        <v>3</v>
      </c>
      <c r="N74" s="74">
        <v>2</v>
      </c>
      <c r="O74" s="75">
        <f t="shared" si="2"/>
        <v>11</v>
      </c>
    </row>
    <row r="75" spans="1:15" s="62" customFormat="1" ht="112.35" customHeight="1" x14ac:dyDescent="0.25">
      <c r="A75" s="68" t="s">
        <v>10</v>
      </c>
      <c r="B75" s="68" t="s">
        <v>243</v>
      </c>
      <c r="C75" s="69" t="s">
        <v>18</v>
      </c>
      <c r="D75" s="70" t="s">
        <v>195</v>
      </c>
      <c r="E75" s="70" t="s">
        <v>11</v>
      </c>
      <c r="F75" s="71" t="s">
        <v>268</v>
      </c>
      <c r="G75" s="72" t="s">
        <v>205</v>
      </c>
      <c r="H75" s="72" t="s">
        <v>421</v>
      </c>
      <c r="I75" s="73" t="s">
        <v>193</v>
      </c>
      <c r="J75" s="72" t="s">
        <v>199</v>
      </c>
      <c r="K75" s="74">
        <v>2</v>
      </c>
      <c r="L75" s="74">
        <v>4</v>
      </c>
      <c r="M75" s="74">
        <v>1</v>
      </c>
      <c r="N75" s="74">
        <v>3</v>
      </c>
      <c r="O75" s="75">
        <f t="shared" si="2"/>
        <v>10</v>
      </c>
    </row>
    <row r="76" spans="1:15" s="62" customFormat="1" ht="112.35" customHeight="1" x14ac:dyDescent="0.25">
      <c r="A76" s="68" t="s">
        <v>10</v>
      </c>
      <c r="B76" s="68" t="s">
        <v>243</v>
      </c>
      <c r="C76" s="69" t="s">
        <v>18</v>
      </c>
      <c r="D76" s="70" t="s">
        <v>195</v>
      </c>
      <c r="E76" s="70" t="s">
        <v>11</v>
      </c>
      <c r="F76" s="71" t="s">
        <v>285</v>
      </c>
      <c r="G76" s="72" t="s">
        <v>205</v>
      </c>
      <c r="H76" s="72" t="s">
        <v>421</v>
      </c>
      <c r="I76" s="73" t="s">
        <v>193</v>
      </c>
      <c r="J76" s="72" t="s">
        <v>199</v>
      </c>
      <c r="K76" s="74">
        <v>2</v>
      </c>
      <c r="L76" s="74">
        <v>4</v>
      </c>
      <c r="M76" s="74">
        <v>1</v>
      </c>
      <c r="N76" s="74">
        <v>3</v>
      </c>
      <c r="O76" s="75">
        <f t="shared" si="2"/>
        <v>10</v>
      </c>
    </row>
    <row r="77" spans="1:15" s="62" customFormat="1" ht="112.35" customHeight="1" x14ac:dyDescent="0.25">
      <c r="A77" s="68" t="s">
        <v>10</v>
      </c>
      <c r="B77" s="68" t="s">
        <v>243</v>
      </c>
      <c r="C77" s="69" t="s">
        <v>18</v>
      </c>
      <c r="D77" s="70" t="s">
        <v>195</v>
      </c>
      <c r="E77" s="70" t="s">
        <v>11</v>
      </c>
      <c r="F77" s="71" t="s">
        <v>422</v>
      </c>
      <c r="G77" s="72" t="s">
        <v>205</v>
      </c>
      <c r="H77" s="72" t="s">
        <v>421</v>
      </c>
      <c r="I77" s="73" t="s">
        <v>193</v>
      </c>
      <c r="J77" s="72" t="s">
        <v>199</v>
      </c>
      <c r="K77" s="74">
        <v>2</v>
      </c>
      <c r="L77" s="74">
        <v>4</v>
      </c>
      <c r="M77" s="74">
        <v>1</v>
      </c>
      <c r="N77" s="74">
        <v>3</v>
      </c>
      <c r="O77" s="75">
        <f>SUM(K77:N77)</f>
        <v>10</v>
      </c>
    </row>
    <row r="78" spans="1:15" s="62" customFormat="1" ht="112.35" customHeight="1" x14ac:dyDescent="0.25">
      <c r="A78" s="68" t="s">
        <v>10</v>
      </c>
      <c r="B78" s="68" t="s">
        <v>243</v>
      </c>
      <c r="C78" s="69" t="s">
        <v>23</v>
      </c>
      <c r="D78" s="70" t="s">
        <v>151</v>
      </c>
      <c r="E78" s="70" t="s">
        <v>12</v>
      </c>
      <c r="F78" s="71" t="s">
        <v>201</v>
      </c>
      <c r="G78" s="72" t="s">
        <v>217</v>
      </c>
      <c r="H78" s="72" t="s">
        <v>216</v>
      </c>
      <c r="I78" s="73" t="s">
        <v>193</v>
      </c>
      <c r="J78" s="72" t="s">
        <v>202</v>
      </c>
      <c r="K78" s="74">
        <v>2</v>
      </c>
      <c r="L78" s="74">
        <v>2</v>
      </c>
      <c r="M78" s="74">
        <v>1</v>
      </c>
      <c r="N78" s="74">
        <v>1</v>
      </c>
      <c r="O78" s="75">
        <f t="shared" si="2"/>
        <v>6</v>
      </c>
    </row>
    <row r="79" spans="1:15" s="62" customFormat="1" ht="112.35" customHeight="1" x14ac:dyDescent="0.25">
      <c r="A79" s="68" t="s">
        <v>10</v>
      </c>
      <c r="B79" s="68" t="s">
        <v>243</v>
      </c>
      <c r="C79" s="69" t="s">
        <v>23</v>
      </c>
      <c r="D79" s="70" t="s">
        <v>267</v>
      </c>
      <c r="E79" s="70" t="s">
        <v>11</v>
      </c>
      <c r="F79" s="71" t="s">
        <v>268</v>
      </c>
      <c r="G79" s="72" t="s">
        <v>217</v>
      </c>
      <c r="H79" s="72" t="s">
        <v>216</v>
      </c>
      <c r="I79" s="73" t="s">
        <v>193</v>
      </c>
      <c r="J79" s="72" t="s">
        <v>202</v>
      </c>
      <c r="K79" s="74">
        <v>2</v>
      </c>
      <c r="L79" s="74">
        <v>2</v>
      </c>
      <c r="M79" s="74">
        <v>1</v>
      </c>
      <c r="N79" s="74">
        <v>1</v>
      </c>
      <c r="O79" s="75">
        <f t="shared" si="2"/>
        <v>6</v>
      </c>
    </row>
    <row r="80" spans="1:15" s="62" customFormat="1" ht="112.35" customHeight="1" x14ac:dyDescent="0.25">
      <c r="A80" s="68" t="s">
        <v>10</v>
      </c>
      <c r="B80" s="68" t="s">
        <v>243</v>
      </c>
      <c r="C80" s="69" t="s">
        <v>23</v>
      </c>
      <c r="D80" s="70" t="s">
        <v>267</v>
      </c>
      <c r="E80" s="70" t="s">
        <v>11</v>
      </c>
      <c r="F80" s="71" t="s">
        <v>285</v>
      </c>
      <c r="G80" s="72" t="s">
        <v>217</v>
      </c>
      <c r="H80" s="72" t="s">
        <v>216</v>
      </c>
      <c r="I80" s="73" t="s">
        <v>193</v>
      </c>
      <c r="J80" s="72" t="s">
        <v>202</v>
      </c>
      <c r="K80" s="74">
        <v>2</v>
      </c>
      <c r="L80" s="74">
        <v>2</v>
      </c>
      <c r="M80" s="74">
        <v>1</v>
      </c>
      <c r="N80" s="74">
        <v>1</v>
      </c>
      <c r="O80" s="75">
        <f t="shared" si="2"/>
        <v>6</v>
      </c>
    </row>
    <row r="81" spans="1:15" s="62" customFormat="1" ht="112.35" customHeight="1" x14ac:dyDescent="0.25">
      <c r="A81" s="68" t="s">
        <v>10</v>
      </c>
      <c r="B81" s="68" t="s">
        <v>243</v>
      </c>
      <c r="C81" s="69" t="s">
        <v>23</v>
      </c>
      <c r="D81" s="70" t="s">
        <v>267</v>
      </c>
      <c r="E81" s="70" t="s">
        <v>11</v>
      </c>
      <c r="F81" s="71" t="s">
        <v>423</v>
      </c>
      <c r="G81" s="72" t="s">
        <v>217</v>
      </c>
      <c r="H81" s="72" t="s">
        <v>216</v>
      </c>
      <c r="I81" s="73" t="s">
        <v>193</v>
      </c>
      <c r="J81" s="72" t="s">
        <v>202</v>
      </c>
      <c r="K81" s="74">
        <v>2</v>
      </c>
      <c r="L81" s="74">
        <v>2</v>
      </c>
      <c r="M81" s="74">
        <v>1</v>
      </c>
      <c r="N81" s="74">
        <v>1</v>
      </c>
      <c r="O81" s="75">
        <f t="shared" si="2"/>
        <v>6</v>
      </c>
    </row>
    <row r="82" spans="1:15" s="62" customFormat="1" ht="112.35" customHeight="1" x14ac:dyDescent="0.25">
      <c r="A82" s="68" t="s">
        <v>10</v>
      </c>
      <c r="B82" s="68" t="s">
        <v>243</v>
      </c>
      <c r="C82" s="69" t="s">
        <v>23</v>
      </c>
      <c r="D82" s="70" t="s">
        <v>267</v>
      </c>
      <c r="E82" s="70" t="s">
        <v>11</v>
      </c>
      <c r="F82" s="71" t="s">
        <v>424</v>
      </c>
      <c r="G82" s="72" t="s">
        <v>218</v>
      </c>
      <c r="H82" s="72" t="s">
        <v>216</v>
      </c>
      <c r="I82" s="73" t="s">
        <v>193</v>
      </c>
      <c r="J82" s="72" t="s">
        <v>202</v>
      </c>
      <c r="K82" s="74">
        <v>2</v>
      </c>
      <c r="L82" s="74">
        <v>2</v>
      </c>
      <c r="M82" s="74">
        <v>1</v>
      </c>
      <c r="N82" s="74">
        <v>1</v>
      </c>
      <c r="O82" s="75">
        <f>SUM(K82:N82)</f>
        <v>6</v>
      </c>
    </row>
    <row r="83" spans="1:15" s="62" customFormat="1" ht="112.35" customHeight="1" x14ac:dyDescent="0.25">
      <c r="A83" s="68" t="s">
        <v>10</v>
      </c>
      <c r="B83" s="68" t="s">
        <v>243</v>
      </c>
      <c r="C83" s="69" t="s">
        <v>23</v>
      </c>
      <c r="D83" s="70" t="s">
        <v>156</v>
      </c>
      <c r="E83" s="70" t="s">
        <v>12</v>
      </c>
      <c r="F83" s="71" t="s">
        <v>265</v>
      </c>
      <c r="G83" s="72" t="s">
        <v>218</v>
      </c>
      <c r="H83" s="72" t="s">
        <v>216</v>
      </c>
      <c r="I83" s="73" t="s">
        <v>193</v>
      </c>
      <c r="J83" s="72" t="s">
        <v>202</v>
      </c>
      <c r="K83" s="74">
        <v>1</v>
      </c>
      <c r="L83" s="74">
        <v>2</v>
      </c>
      <c r="M83" s="74">
        <v>1</v>
      </c>
      <c r="N83" s="74">
        <v>1</v>
      </c>
      <c r="O83" s="75">
        <f>SUM(K83:N83)</f>
        <v>5</v>
      </c>
    </row>
    <row r="84" spans="1:15" s="62" customFormat="1" ht="112.35" customHeight="1" x14ac:dyDescent="0.25">
      <c r="A84" s="68" t="s">
        <v>10</v>
      </c>
      <c r="B84" s="68" t="s">
        <v>35</v>
      </c>
      <c r="C84" s="69" t="s">
        <v>86</v>
      </c>
      <c r="D84" s="70" t="s">
        <v>425</v>
      </c>
      <c r="E84" s="70" t="s">
        <v>11</v>
      </c>
      <c r="F84" s="71" t="s">
        <v>426</v>
      </c>
      <c r="G84" s="72" t="s">
        <v>223</v>
      </c>
      <c r="H84" s="72" t="s">
        <v>224</v>
      </c>
      <c r="I84" s="73" t="s">
        <v>193</v>
      </c>
      <c r="J84" s="72" t="s">
        <v>427</v>
      </c>
      <c r="K84" s="74">
        <v>3</v>
      </c>
      <c r="L84" s="74">
        <v>3</v>
      </c>
      <c r="M84" s="74">
        <v>1</v>
      </c>
      <c r="N84" s="74">
        <v>2</v>
      </c>
      <c r="O84" s="75">
        <f>SUM(K84:N84)</f>
        <v>9</v>
      </c>
    </row>
    <row r="85" spans="1:15" s="62" customFormat="1" ht="112.35" customHeight="1" x14ac:dyDescent="0.25">
      <c r="A85" s="68" t="s">
        <v>10</v>
      </c>
      <c r="B85" s="68" t="s">
        <v>35</v>
      </c>
      <c r="C85" s="69" t="s">
        <v>86</v>
      </c>
      <c r="D85" s="70" t="s">
        <v>428</v>
      </c>
      <c r="E85" s="70" t="s">
        <v>11</v>
      </c>
      <c r="F85" s="71" t="s">
        <v>426</v>
      </c>
      <c r="G85" s="72" t="s">
        <v>223</v>
      </c>
      <c r="H85" s="72" t="s">
        <v>224</v>
      </c>
      <c r="I85" s="73" t="s">
        <v>193</v>
      </c>
      <c r="J85" s="72" t="s">
        <v>427</v>
      </c>
      <c r="K85" s="74">
        <v>3</v>
      </c>
      <c r="L85" s="74">
        <v>3</v>
      </c>
      <c r="M85" s="74">
        <v>1</v>
      </c>
      <c r="N85" s="74">
        <v>2</v>
      </c>
      <c r="O85" s="75">
        <f>SUM(K85:N85)</f>
        <v>9</v>
      </c>
    </row>
    <row r="86" spans="1:15" s="62" customFormat="1" ht="112.35" customHeight="1" x14ac:dyDescent="0.25">
      <c r="A86" s="68" t="s">
        <v>10</v>
      </c>
      <c r="B86" s="68" t="s">
        <v>35</v>
      </c>
      <c r="C86" s="69" t="s">
        <v>86</v>
      </c>
      <c r="D86" s="70" t="s">
        <v>151</v>
      </c>
      <c r="E86" s="70" t="s">
        <v>12</v>
      </c>
      <c r="F86" s="71" t="s">
        <v>152</v>
      </c>
      <c r="G86" s="72" t="s">
        <v>225</v>
      </c>
      <c r="H86" s="72" t="s">
        <v>188</v>
      </c>
      <c r="I86" s="73" t="s">
        <v>176</v>
      </c>
      <c r="J86" s="72" t="s">
        <v>177</v>
      </c>
      <c r="K86" s="74">
        <v>2</v>
      </c>
      <c r="L86" s="74">
        <v>2</v>
      </c>
      <c r="M86" s="74">
        <v>1</v>
      </c>
      <c r="N86" s="74">
        <v>1</v>
      </c>
      <c r="O86" s="75">
        <f>SUM(K86:N86)</f>
        <v>6</v>
      </c>
    </row>
    <row r="87" spans="1:15" s="62" customFormat="1" ht="112.35" customHeight="1" x14ac:dyDescent="0.25">
      <c r="A87" s="68" t="s">
        <v>10</v>
      </c>
      <c r="B87" s="68" t="s">
        <v>35</v>
      </c>
      <c r="C87" s="69" t="s">
        <v>86</v>
      </c>
      <c r="D87" s="70" t="s">
        <v>161</v>
      </c>
      <c r="E87" s="70" t="s">
        <v>14</v>
      </c>
      <c r="F87" s="71" t="s">
        <v>334</v>
      </c>
      <c r="G87" s="72" t="s">
        <v>226</v>
      </c>
      <c r="H87" s="72" t="s">
        <v>227</v>
      </c>
      <c r="I87" s="73" t="s">
        <v>176</v>
      </c>
      <c r="J87" s="72" t="s">
        <v>429</v>
      </c>
      <c r="K87" s="74">
        <v>3</v>
      </c>
      <c r="L87" s="74">
        <v>2</v>
      </c>
      <c r="M87" s="74">
        <v>1</v>
      </c>
      <c r="N87" s="74">
        <v>2</v>
      </c>
      <c r="O87" s="75">
        <f t="shared" ref="O87:O92" si="4">SUBTOTAL(9,K87:N87)</f>
        <v>8</v>
      </c>
    </row>
    <row r="88" spans="1:15" s="62" customFormat="1" ht="112.35" customHeight="1" x14ac:dyDescent="0.25">
      <c r="A88" s="68" t="s">
        <v>10</v>
      </c>
      <c r="B88" s="68" t="s">
        <v>35</v>
      </c>
      <c r="C88" s="69" t="s">
        <v>86</v>
      </c>
      <c r="D88" s="70" t="s">
        <v>161</v>
      </c>
      <c r="E88" s="70" t="s">
        <v>14</v>
      </c>
      <c r="F88" s="71" t="s">
        <v>335</v>
      </c>
      <c r="G88" s="72" t="s">
        <v>226</v>
      </c>
      <c r="H88" s="72" t="s">
        <v>227</v>
      </c>
      <c r="I88" s="73" t="s">
        <v>176</v>
      </c>
      <c r="J88" s="72" t="s">
        <v>429</v>
      </c>
      <c r="K88" s="74">
        <v>3</v>
      </c>
      <c r="L88" s="74">
        <v>2</v>
      </c>
      <c r="M88" s="74">
        <v>1</v>
      </c>
      <c r="N88" s="74">
        <v>2</v>
      </c>
      <c r="O88" s="75">
        <f t="shared" si="4"/>
        <v>8</v>
      </c>
    </row>
    <row r="89" spans="1:15" s="62" customFormat="1" ht="112.35" customHeight="1" x14ac:dyDescent="0.25">
      <c r="A89" s="68" t="s">
        <v>10</v>
      </c>
      <c r="B89" s="68" t="s">
        <v>35</v>
      </c>
      <c r="C89" s="69" t="s">
        <v>86</v>
      </c>
      <c r="D89" s="70" t="s">
        <v>161</v>
      </c>
      <c r="E89" s="70" t="s">
        <v>14</v>
      </c>
      <c r="F89" s="71" t="s">
        <v>388</v>
      </c>
      <c r="G89" s="72" t="s">
        <v>226</v>
      </c>
      <c r="H89" s="72" t="s">
        <v>227</v>
      </c>
      <c r="I89" s="73" t="s">
        <v>176</v>
      </c>
      <c r="J89" s="72" t="s">
        <v>429</v>
      </c>
      <c r="K89" s="74">
        <v>3</v>
      </c>
      <c r="L89" s="74">
        <v>2</v>
      </c>
      <c r="M89" s="74">
        <v>1</v>
      </c>
      <c r="N89" s="74">
        <v>2</v>
      </c>
      <c r="O89" s="75">
        <f t="shared" si="4"/>
        <v>8</v>
      </c>
    </row>
    <row r="90" spans="1:15" s="62" customFormat="1" ht="112.35" customHeight="1" x14ac:dyDescent="0.25">
      <c r="A90" s="68" t="s">
        <v>10</v>
      </c>
      <c r="B90" s="68" t="s">
        <v>35</v>
      </c>
      <c r="C90" s="69" t="s">
        <v>86</v>
      </c>
      <c r="D90" s="70" t="s">
        <v>161</v>
      </c>
      <c r="E90" s="70" t="s">
        <v>14</v>
      </c>
      <c r="F90" s="71" t="s">
        <v>389</v>
      </c>
      <c r="G90" s="72" t="s">
        <v>226</v>
      </c>
      <c r="H90" s="72" t="s">
        <v>227</v>
      </c>
      <c r="I90" s="73" t="s">
        <v>176</v>
      </c>
      <c r="J90" s="72" t="s">
        <v>429</v>
      </c>
      <c r="K90" s="74">
        <v>3</v>
      </c>
      <c r="L90" s="74">
        <v>2</v>
      </c>
      <c r="M90" s="74">
        <v>1</v>
      </c>
      <c r="N90" s="74">
        <v>2</v>
      </c>
      <c r="O90" s="75">
        <f t="shared" si="4"/>
        <v>8</v>
      </c>
    </row>
    <row r="91" spans="1:15" s="62" customFormat="1" ht="112.35" customHeight="1" x14ac:dyDescent="0.25">
      <c r="A91" s="68" t="s">
        <v>10</v>
      </c>
      <c r="B91" s="68" t="s">
        <v>35</v>
      </c>
      <c r="C91" s="69" t="s">
        <v>86</v>
      </c>
      <c r="D91" s="70" t="s">
        <v>161</v>
      </c>
      <c r="E91" s="70" t="s">
        <v>14</v>
      </c>
      <c r="F91" s="71" t="s">
        <v>390</v>
      </c>
      <c r="G91" s="72" t="s">
        <v>226</v>
      </c>
      <c r="H91" s="72" t="s">
        <v>227</v>
      </c>
      <c r="I91" s="73" t="s">
        <v>176</v>
      </c>
      <c r="J91" s="72" t="s">
        <v>429</v>
      </c>
      <c r="K91" s="74">
        <v>3</v>
      </c>
      <c r="L91" s="74">
        <v>2</v>
      </c>
      <c r="M91" s="74">
        <v>1</v>
      </c>
      <c r="N91" s="74">
        <v>2</v>
      </c>
      <c r="O91" s="75">
        <f t="shared" si="4"/>
        <v>8</v>
      </c>
    </row>
    <row r="92" spans="1:15" s="62" customFormat="1" ht="112.35" customHeight="1" x14ac:dyDescent="0.25">
      <c r="A92" s="68" t="s">
        <v>10</v>
      </c>
      <c r="B92" s="68" t="s">
        <v>35</v>
      </c>
      <c r="C92" s="69" t="s">
        <v>86</v>
      </c>
      <c r="D92" s="70" t="s">
        <v>161</v>
      </c>
      <c r="E92" s="70" t="s">
        <v>14</v>
      </c>
      <c r="F92" s="71" t="s">
        <v>391</v>
      </c>
      <c r="G92" s="72" t="s">
        <v>226</v>
      </c>
      <c r="H92" s="72" t="s">
        <v>227</v>
      </c>
      <c r="I92" s="73" t="s">
        <v>176</v>
      </c>
      <c r="J92" s="72" t="s">
        <v>429</v>
      </c>
      <c r="K92" s="74">
        <v>3</v>
      </c>
      <c r="L92" s="74">
        <v>2</v>
      </c>
      <c r="M92" s="74">
        <v>1</v>
      </c>
      <c r="N92" s="74">
        <v>2</v>
      </c>
      <c r="O92" s="75">
        <f t="shared" si="4"/>
        <v>8</v>
      </c>
    </row>
    <row r="93" spans="1:15" s="62" customFormat="1" ht="112.35" customHeight="1" x14ac:dyDescent="0.25">
      <c r="A93" s="68" t="s">
        <v>10</v>
      </c>
      <c r="B93" s="68" t="s">
        <v>35</v>
      </c>
      <c r="C93" s="69" t="s">
        <v>103</v>
      </c>
      <c r="D93" s="70" t="s">
        <v>430</v>
      </c>
      <c r="E93" s="70" t="s">
        <v>297</v>
      </c>
      <c r="F93" s="71" t="s">
        <v>431</v>
      </c>
      <c r="G93" s="72" t="s">
        <v>432</v>
      </c>
      <c r="H93" s="72" t="s">
        <v>433</v>
      </c>
      <c r="I93" s="73" t="s">
        <v>434</v>
      </c>
      <c r="J93" s="72" t="s">
        <v>435</v>
      </c>
      <c r="K93" s="74">
        <v>2</v>
      </c>
      <c r="L93" s="74">
        <v>2</v>
      </c>
      <c r="M93" s="74">
        <v>2</v>
      </c>
      <c r="N93" s="74">
        <v>1</v>
      </c>
      <c r="O93" s="75">
        <f>SUM(K93:N93)</f>
        <v>7</v>
      </c>
    </row>
    <row r="94" spans="1:15" s="62" customFormat="1" ht="112.35" customHeight="1" x14ac:dyDescent="0.25">
      <c r="A94" s="68" t="s">
        <v>10</v>
      </c>
      <c r="B94" s="68" t="s">
        <v>35</v>
      </c>
      <c r="C94" s="69" t="s">
        <v>103</v>
      </c>
      <c r="D94" s="70" t="s">
        <v>436</v>
      </c>
      <c r="E94" s="70" t="s">
        <v>437</v>
      </c>
      <c r="F94" s="71" t="s">
        <v>438</v>
      </c>
      <c r="G94" s="72" t="s">
        <v>439</v>
      </c>
      <c r="H94" s="72" t="s">
        <v>433</v>
      </c>
      <c r="I94" s="73" t="s">
        <v>440</v>
      </c>
      <c r="J94" s="72" t="s">
        <v>441</v>
      </c>
      <c r="K94" s="74">
        <v>2</v>
      </c>
      <c r="L94" s="74">
        <v>2</v>
      </c>
      <c r="M94" s="74">
        <v>1</v>
      </c>
      <c r="N94" s="74">
        <v>2</v>
      </c>
      <c r="O94" s="75">
        <f>SUM(K94:N94)</f>
        <v>7</v>
      </c>
    </row>
    <row r="95" spans="1:15" s="62" customFormat="1" ht="112.35" customHeight="1" x14ac:dyDescent="0.25">
      <c r="A95" s="68" t="s">
        <v>10</v>
      </c>
      <c r="B95" s="68" t="s">
        <v>35</v>
      </c>
      <c r="C95" s="69" t="s">
        <v>103</v>
      </c>
      <c r="D95" s="70" t="s">
        <v>442</v>
      </c>
      <c r="E95" s="70" t="s">
        <v>12</v>
      </c>
      <c r="F95" s="71" t="s">
        <v>443</v>
      </c>
      <c r="G95" s="72" t="s">
        <v>439</v>
      </c>
      <c r="H95" s="72" t="s">
        <v>433</v>
      </c>
      <c r="I95" s="73" t="s">
        <v>440</v>
      </c>
      <c r="J95" s="72" t="s">
        <v>435</v>
      </c>
      <c r="K95" s="74">
        <v>2</v>
      </c>
      <c r="L95" s="74">
        <v>2</v>
      </c>
      <c r="M95" s="74">
        <v>1</v>
      </c>
      <c r="N95" s="74">
        <v>1</v>
      </c>
      <c r="O95" s="75">
        <f>SUM(K95:N95)</f>
        <v>6</v>
      </c>
    </row>
    <row r="96" spans="1:15" s="62" customFormat="1" ht="112.35" customHeight="1" x14ac:dyDescent="0.25">
      <c r="A96" s="68" t="s">
        <v>10</v>
      </c>
      <c r="B96" s="68" t="s">
        <v>35</v>
      </c>
      <c r="C96" s="69" t="s">
        <v>392</v>
      </c>
      <c r="D96" s="70" t="s">
        <v>161</v>
      </c>
      <c r="E96" s="70" t="s">
        <v>14</v>
      </c>
      <c r="F96" s="71" t="s">
        <v>393</v>
      </c>
      <c r="G96" s="72" t="s">
        <v>226</v>
      </c>
      <c r="H96" s="72" t="s">
        <v>227</v>
      </c>
      <c r="I96" s="73" t="s">
        <v>176</v>
      </c>
      <c r="J96" s="72" t="s">
        <v>429</v>
      </c>
      <c r="K96" s="74">
        <v>3</v>
      </c>
      <c r="L96" s="74">
        <v>2</v>
      </c>
      <c r="M96" s="74">
        <v>1</v>
      </c>
      <c r="N96" s="74">
        <v>2</v>
      </c>
      <c r="O96" s="75">
        <f t="shared" ref="O96:O102" si="5">SUM(K96:N96)</f>
        <v>8</v>
      </c>
    </row>
    <row r="97" spans="1:15" s="62" customFormat="1" ht="112.35" customHeight="1" x14ac:dyDescent="0.25">
      <c r="A97" s="68" t="s">
        <v>10</v>
      </c>
      <c r="B97" s="68" t="s">
        <v>35</v>
      </c>
      <c r="C97" s="69" t="s">
        <v>392</v>
      </c>
      <c r="D97" s="70" t="s">
        <v>161</v>
      </c>
      <c r="E97" s="70" t="s">
        <v>14</v>
      </c>
      <c r="F97" s="71" t="s">
        <v>444</v>
      </c>
      <c r="G97" s="72" t="s">
        <v>231</v>
      </c>
      <c r="H97" s="72" t="s">
        <v>232</v>
      </c>
      <c r="I97" s="73" t="s">
        <v>233</v>
      </c>
      <c r="J97" s="72" t="s">
        <v>229</v>
      </c>
      <c r="K97" s="74">
        <v>2</v>
      </c>
      <c r="L97" s="74">
        <v>2</v>
      </c>
      <c r="M97" s="74">
        <v>1</v>
      </c>
      <c r="N97" s="74">
        <v>1</v>
      </c>
      <c r="O97" s="75">
        <f t="shared" si="5"/>
        <v>6</v>
      </c>
    </row>
    <row r="98" spans="1:15" s="62" customFormat="1" ht="112.35" customHeight="1" x14ac:dyDescent="0.25">
      <c r="A98" s="68" t="s">
        <v>10</v>
      </c>
      <c r="B98" s="68" t="s">
        <v>35</v>
      </c>
      <c r="C98" s="69" t="s">
        <v>392</v>
      </c>
      <c r="D98" s="70" t="s">
        <v>161</v>
      </c>
      <c r="E98" s="70" t="s">
        <v>14</v>
      </c>
      <c r="F98" s="71" t="s">
        <v>445</v>
      </c>
      <c r="G98" s="72" t="s">
        <v>231</v>
      </c>
      <c r="H98" s="72" t="s">
        <v>232</v>
      </c>
      <c r="I98" s="73" t="s">
        <v>233</v>
      </c>
      <c r="J98" s="72" t="s">
        <v>229</v>
      </c>
      <c r="K98" s="74">
        <v>2</v>
      </c>
      <c r="L98" s="74">
        <v>2</v>
      </c>
      <c r="M98" s="74">
        <v>1</v>
      </c>
      <c r="N98" s="74">
        <v>1</v>
      </c>
      <c r="O98" s="75">
        <f t="shared" si="5"/>
        <v>6</v>
      </c>
    </row>
    <row r="99" spans="1:15" s="62" customFormat="1" ht="112.35" customHeight="1" x14ac:dyDescent="0.25">
      <c r="A99" s="68" t="s">
        <v>10</v>
      </c>
      <c r="B99" s="68" t="s">
        <v>35</v>
      </c>
      <c r="C99" s="69" t="s">
        <v>392</v>
      </c>
      <c r="D99" s="70" t="s">
        <v>161</v>
      </c>
      <c r="E99" s="70" t="s">
        <v>14</v>
      </c>
      <c r="F99" s="71" t="s">
        <v>446</v>
      </c>
      <c r="G99" s="72" t="s">
        <v>231</v>
      </c>
      <c r="H99" s="72" t="s">
        <v>232</v>
      </c>
      <c r="I99" s="73" t="s">
        <v>233</v>
      </c>
      <c r="J99" s="72" t="s">
        <v>229</v>
      </c>
      <c r="K99" s="74">
        <v>2</v>
      </c>
      <c r="L99" s="74">
        <v>2</v>
      </c>
      <c r="M99" s="74">
        <v>1</v>
      </c>
      <c r="N99" s="74">
        <v>1</v>
      </c>
      <c r="O99" s="75">
        <f t="shared" si="5"/>
        <v>6</v>
      </c>
    </row>
    <row r="100" spans="1:15" s="62" customFormat="1" ht="112.35" customHeight="1" x14ac:dyDescent="0.25">
      <c r="A100" s="68" t="s">
        <v>10</v>
      </c>
      <c r="B100" s="68" t="s">
        <v>35</v>
      </c>
      <c r="C100" s="69" t="s">
        <v>392</v>
      </c>
      <c r="D100" s="70" t="s">
        <v>161</v>
      </c>
      <c r="E100" s="70" t="s">
        <v>14</v>
      </c>
      <c r="F100" s="71" t="s">
        <v>447</v>
      </c>
      <c r="G100" s="72" t="s">
        <v>231</v>
      </c>
      <c r="H100" s="72" t="s">
        <v>232</v>
      </c>
      <c r="I100" s="73" t="s">
        <v>233</v>
      </c>
      <c r="J100" s="72" t="s">
        <v>229</v>
      </c>
      <c r="K100" s="74">
        <v>2</v>
      </c>
      <c r="L100" s="74">
        <v>2</v>
      </c>
      <c r="M100" s="74">
        <v>1</v>
      </c>
      <c r="N100" s="74">
        <v>1</v>
      </c>
      <c r="O100" s="75">
        <f t="shared" si="5"/>
        <v>6</v>
      </c>
    </row>
    <row r="101" spans="1:15" s="62" customFormat="1" ht="112.35" customHeight="1" x14ac:dyDescent="0.25">
      <c r="A101" s="68" t="s">
        <v>10</v>
      </c>
      <c r="B101" s="68" t="s">
        <v>35</v>
      </c>
      <c r="C101" s="69" t="s">
        <v>392</v>
      </c>
      <c r="D101" s="70" t="s">
        <v>161</v>
      </c>
      <c r="E101" s="70" t="s">
        <v>14</v>
      </c>
      <c r="F101" s="71" t="s">
        <v>448</v>
      </c>
      <c r="G101" s="72" t="s">
        <v>231</v>
      </c>
      <c r="H101" s="72" t="s">
        <v>232</v>
      </c>
      <c r="I101" s="73" t="s">
        <v>233</v>
      </c>
      <c r="J101" s="72" t="s">
        <v>229</v>
      </c>
      <c r="K101" s="74">
        <v>2</v>
      </c>
      <c r="L101" s="74">
        <v>2</v>
      </c>
      <c r="M101" s="74">
        <v>1</v>
      </c>
      <c r="N101" s="74">
        <v>1</v>
      </c>
      <c r="O101" s="75">
        <f t="shared" si="5"/>
        <v>6</v>
      </c>
    </row>
    <row r="102" spans="1:15" s="62" customFormat="1" ht="112.35" customHeight="1" x14ac:dyDescent="0.25">
      <c r="A102" s="68" t="s">
        <v>10</v>
      </c>
      <c r="B102" s="68" t="s">
        <v>35</v>
      </c>
      <c r="C102" s="69" t="s">
        <v>392</v>
      </c>
      <c r="D102" s="70" t="s">
        <v>161</v>
      </c>
      <c r="E102" s="70" t="s">
        <v>14</v>
      </c>
      <c r="F102" s="71" t="s">
        <v>449</v>
      </c>
      <c r="G102" s="72" t="s">
        <v>231</v>
      </c>
      <c r="H102" s="72" t="s">
        <v>232</v>
      </c>
      <c r="I102" s="73" t="s">
        <v>233</v>
      </c>
      <c r="J102" s="72" t="s">
        <v>229</v>
      </c>
      <c r="K102" s="74">
        <v>2</v>
      </c>
      <c r="L102" s="74">
        <v>2</v>
      </c>
      <c r="M102" s="74">
        <v>1</v>
      </c>
      <c r="N102" s="74">
        <v>1</v>
      </c>
      <c r="O102" s="75">
        <f t="shared" si="5"/>
        <v>6</v>
      </c>
    </row>
    <row r="103" spans="1:15" s="62" customFormat="1" ht="112.35" customHeight="1" x14ac:dyDescent="0.25">
      <c r="A103" s="68" t="s">
        <v>10</v>
      </c>
      <c r="B103" s="68" t="s">
        <v>35</v>
      </c>
      <c r="C103" s="69" t="s">
        <v>92</v>
      </c>
      <c r="D103" s="70" t="s">
        <v>151</v>
      </c>
      <c r="E103" s="70" t="s">
        <v>12</v>
      </c>
      <c r="F103" s="71" t="s">
        <v>201</v>
      </c>
      <c r="G103" s="72" t="s">
        <v>234</v>
      </c>
      <c r="H103" s="72" t="s">
        <v>228</v>
      </c>
      <c r="I103" s="73" t="s">
        <v>193</v>
      </c>
      <c r="J103" s="72" t="s">
        <v>202</v>
      </c>
      <c r="K103" s="74">
        <v>3</v>
      </c>
      <c r="L103" s="74">
        <v>2</v>
      </c>
      <c r="M103" s="74">
        <v>1</v>
      </c>
      <c r="N103" s="74">
        <v>1</v>
      </c>
      <c r="O103" s="75">
        <f t="shared" ref="O103:O155" si="6">SUM(K103:N103)</f>
        <v>7</v>
      </c>
    </row>
    <row r="104" spans="1:15" s="62" customFormat="1" ht="112.35" customHeight="1" x14ac:dyDescent="0.25">
      <c r="A104" s="68" t="s">
        <v>10</v>
      </c>
      <c r="B104" s="68" t="s">
        <v>35</v>
      </c>
      <c r="C104" s="69" t="s">
        <v>92</v>
      </c>
      <c r="D104" s="70" t="s">
        <v>195</v>
      </c>
      <c r="E104" s="70" t="s">
        <v>11</v>
      </c>
      <c r="F104" s="71" t="s">
        <v>308</v>
      </c>
      <c r="G104" s="72" t="s">
        <v>234</v>
      </c>
      <c r="H104" s="72" t="s">
        <v>450</v>
      </c>
      <c r="I104" s="73" t="s">
        <v>235</v>
      </c>
      <c r="J104" s="72" t="s">
        <v>236</v>
      </c>
      <c r="K104" s="74">
        <v>2</v>
      </c>
      <c r="L104" s="74">
        <v>2</v>
      </c>
      <c r="M104" s="74">
        <v>1</v>
      </c>
      <c r="N104" s="74">
        <v>3</v>
      </c>
      <c r="O104" s="75">
        <f t="shared" si="6"/>
        <v>8</v>
      </c>
    </row>
    <row r="105" spans="1:15" s="62" customFormat="1" ht="112.35" customHeight="1" x14ac:dyDescent="0.25">
      <c r="A105" s="68" t="s">
        <v>10</v>
      </c>
      <c r="B105" s="68" t="s">
        <v>35</v>
      </c>
      <c r="C105" s="69" t="s">
        <v>92</v>
      </c>
      <c r="D105" s="70" t="s">
        <v>151</v>
      </c>
      <c r="E105" s="70" t="s">
        <v>12</v>
      </c>
      <c r="F105" s="71" t="s">
        <v>191</v>
      </c>
      <c r="G105" s="72" t="s">
        <v>234</v>
      </c>
      <c r="H105" s="72" t="s">
        <v>228</v>
      </c>
      <c r="I105" s="73" t="s">
        <v>176</v>
      </c>
      <c r="J105" s="72" t="s">
        <v>202</v>
      </c>
      <c r="K105" s="74">
        <v>3</v>
      </c>
      <c r="L105" s="74">
        <v>2</v>
      </c>
      <c r="M105" s="74">
        <v>1</v>
      </c>
      <c r="N105" s="74">
        <v>1</v>
      </c>
      <c r="O105" s="75">
        <f t="shared" si="6"/>
        <v>7</v>
      </c>
    </row>
    <row r="106" spans="1:15" s="62" customFormat="1" ht="112.35" customHeight="1" x14ac:dyDescent="0.25">
      <c r="A106" s="68" t="s">
        <v>10</v>
      </c>
      <c r="B106" s="68" t="s">
        <v>35</v>
      </c>
      <c r="C106" s="69" t="s">
        <v>92</v>
      </c>
      <c r="D106" s="70" t="s">
        <v>151</v>
      </c>
      <c r="E106" s="70" t="s">
        <v>12</v>
      </c>
      <c r="F106" s="71" t="s">
        <v>160</v>
      </c>
      <c r="G106" s="72" t="s">
        <v>234</v>
      </c>
      <c r="H106" s="72" t="s">
        <v>228</v>
      </c>
      <c r="I106" s="73" t="s">
        <v>451</v>
      </c>
      <c r="J106" s="72" t="s">
        <v>229</v>
      </c>
      <c r="K106" s="74">
        <v>3</v>
      </c>
      <c r="L106" s="74">
        <v>2</v>
      </c>
      <c r="M106" s="74">
        <v>1</v>
      </c>
      <c r="N106" s="74">
        <v>1</v>
      </c>
      <c r="O106" s="75">
        <f t="shared" si="6"/>
        <v>7</v>
      </c>
    </row>
    <row r="107" spans="1:15" s="62" customFormat="1" ht="112.35" customHeight="1" x14ac:dyDescent="0.25">
      <c r="A107" s="68" t="s">
        <v>10</v>
      </c>
      <c r="B107" s="68" t="s">
        <v>35</v>
      </c>
      <c r="C107" s="69" t="s">
        <v>92</v>
      </c>
      <c r="D107" s="70" t="s">
        <v>452</v>
      </c>
      <c r="E107" s="70" t="s">
        <v>14</v>
      </c>
      <c r="F107" s="71" t="s">
        <v>453</v>
      </c>
      <c r="G107" s="72" t="s">
        <v>454</v>
      </c>
      <c r="H107" s="72" t="s">
        <v>228</v>
      </c>
      <c r="I107" s="73" t="s">
        <v>176</v>
      </c>
      <c r="J107" s="72" t="s">
        <v>249</v>
      </c>
      <c r="K107" s="74">
        <v>3</v>
      </c>
      <c r="L107" s="74">
        <v>2</v>
      </c>
      <c r="M107" s="74">
        <v>1</v>
      </c>
      <c r="N107" s="74">
        <v>2</v>
      </c>
      <c r="O107" s="75">
        <f t="shared" si="6"/>
        <v>8</v>
      </c>
    </row>
    <row r="108" spans="1:15" s="62" customFormat="1" ht="112.35" customHeight="1" x14ac:dyDescent="0.25">
      <c r="A108" s="68" t="s">
        <v>10</v>
      </c>
      <c r="B108" s="68" t="s">
        <v>35</v>
      </c>
      <c r="C108" s="69" t="s">
        <v>92</v>
      </c>
      <c r="D108" s="70" t="s">
        <v>452</v>
      </c>
      <c r="E108" s="70" t="s">
        <v>14</v>
      </c>
      <c r="F108" s="71" t="s">
        <v>455</v>
      </c>
      <c r="G108" s="72" t="s">
        <v>454</v>
      </c>
      <c r="H108" s="72" t="s">
        <v>228</v>
      </c>
      <c r="I108" s="73" t="s">
        <v>176</v>
      </c>
      <c r="J108" s="72" t="s">
        <v>249</v>
      </c>
      <c r="K108" s="74">
        <v>3</v>
      </c>
      <c r="L108" s="74">
        <v>2</v>
      </c>
      <c r="M108" s="74">
        <v>1</v>
      </c>
      <c r="N108" s="74">
        <v>2</v>
      </c>
      <c r="O108" s="75">
        <f t="shared" si="6"/>
        <v>8</v>
      </c>
    </row>
    <row r="109" spans="1:15" s="62" customFormat="1" ht="112.35" customHeight="1" x14ac:dyDescent="0.25">
      <c r="A109" s="68" t="s">
        <v>10</v>
      </c>
      <c r="B109" s="68" t="s">
        <v>35</v>
      </c>
      <c r="C109" s="69" t="s">
        <v>92</v>
      </c>
      <c r="D109" s="70" t="s">
        <v>452</v>
      </c>
      <c r="E109" s="70" t="s">
        <v>14</v>
      </c>
      <c r="F109" s="71" t="s">
        <v>456</v>
      </c>
      <c r="G109" s="72" t="s">
        <v>454</v>
      </c>
      <c r="H109" s="72" t="s">
        <v>228</v>
      </c>
      <c r="I109" s="73" t="s">
        <v>176</v>
      </c>
      <c r="J109" s="72" t="s">
        <v>249</v>
      </c>
      <c r="K109" s="74">
        <v>3</v>
      </c>
      <c r="L109" s="74">
        <v>2</v>
      </c>
      <c r="M109" s="74">
        <v>1</v>
      </c>
      <c r="N109" s="74">
        <v>2</v>
      </c>
      <c r="O109" s="75">
        <f t="shared" si="6"/>
        <v>8</v>
      </c>
    </row>
    <row r="110" spans="1:15" s="62" customFormat="1" ht="112.35" customHeight="1" x14ac:dyDescent="0.25">
      <c r="A110" s="68" t="s">
        <v>10</v>
      </c>
      <c r="B110" s="68" t="s">
        <v>35</v>
      </c>
      <c r="C110" s="69" t="s">
        <v>92</v>
      </c>
      <c r="D110" s="70" t="s">
        <v>452</v>
      </c>
      <c r="E110" s="70" t="s">
        <v>14</v>
      </c>
      <c r="F110" s="71" t="s">
        <v>457</v>
      </c>
      <c r="G110" s="72" t="s">
        <v>454</v>
      </c>
      <c r="H110" s="72" t="s">
        <v>228</v>
      </c>
      <c r="I110" s="73" t="s">
        <v>176</v>
      </c>
      <c r="J110" s="72" t="s">
        <v>249</v>
      </c>
      <c r="K110" s="74">
        <v>3</v>
      </c>
      <c r="L110" s="74">
        <v>2</v>
      </c>
      <c r="M110" s="74">
        <v>1</v>
      </c>
      <c r="N110" s="74">
        <v>2</v>
      </c>
      <c r="O110" s="75">
        <f t="shared" si="6"/>
        <v>8</v>
      </c>
    </row>
    <row r="111" spans="1:15" s="62" customFormat="1" ht="112.35" customHeight="1" x14ac:dyDescent="0.25">
      <c r="A111" s="68" t="s">
        <v>10</v>
      </c>
      <c r="B111" s="68" t="s">
        <v>35</v>
      </c>
      <c r="C111" s="69" t="s">
        <v>92</v>
      </c>
      <c r="D111" s="70" t="s">
        <v>452</v>
      </c>
      <c r="E111" s="70" t="s">
        <v>14</v>
      </c>
      <c r="F111" s="71" t="s">
        <v>458</v>
      </c>
      <c r="G111" s="72" t="s">
        <v>454</v>
      </c>
      <c r="H111" s="72" t="s">
        <v>228</v>
      </c>
      <c r="I111" s="73" t="s">
        <v>176</v>
      </c>
      <c r="J111" s="72" t="s">
        <v>249</v>
      </c>
      <c r="K111" s="74">
        <v>3</v>
      </c>
      <c r="L111" s="74">
        <v>2</v>
      </c>
      <c r="M111" s="74">
        <v>1</v>
      </c>
      <c r="N111" s="74">
        <v>2</v>
      </c>
      <c r="O111" s="75">
        <f t="shared" si="6"/>
        <v>8</v>
      </c>
    </row>
    <row r="112" spans="1:15" s="62" customFormat="1" ht="112.35" customHeight="1" x14ac:dyDescent="0.25">
      <c r="A112" s="68" t="s">
        <v>10</v>
      </c>
      <c r="B112" s="68" t="s">
        <v>35</v>
      </c>
      <c r="C112" s="69" t="s">
        <v>92</v>
      </c>
      <c r="D112" s="70" t="s">
        <v>452</v>
      </c>
      <c r="E112" s="70" t="s">
        <v>14</v>
      </c>
      <c r="F112" s="71" t="s">
        <v>459</v>
      </c>
      <c r="G112" s="72" t="s">
        <v>454</v>
      </c>
      <c r="H112" s="72" t="s">
        <v>228</v>
      </c>
      <c r="I112" s="73" t="s">
        <v>176</v>
      </c>
      <c r="J112" s="72" t="s">
        <v>249</v>
      </c>
      <c r="K112" s="74">
        <v>3</v>
      </c>
      <c r="L112" s="74">
        <v>2</v>
      </c>
      <c r="M112" s="74">
        <v>1</v>
      </c>
      <c r="N112" s="74">
        <v>2</v>
      </c>
      <c r="O112" s="75">
        <f t="shared" si="6"/>
        <v>8</v>
      </c>
    </row>
    <row r="113" spans="1:15" s="62" customFormat="1" ht="112.35" customHeight="1" x14ac:dyDescent="0.25">
      <c r="A113" s="68" t="s">
        <v>10</v>
      </c>
      <c r="B113" s="68" t="s">
        <v>35</v>
      </c>
      <c r="C113" s="69" t="s">
        <v>92</v>
      </c>
      <c r="D113" s="70" t="s">
        <v>452</v>
      </c>
      <c r="E113" s="70" t="s">
        <v>14</v>
      </c>
      <c r="F113" s="71" t="s">
        <v>460</v>
      </c>
      <c r="G113" s="72" t="s">
        <v>454</v>
      </c>
      <c r="H113" s="72" t="s">
        <v>228</v>
      </c>
      <c r="I113" s="73" t="s">
        <v>176</v>
      </c>
      <c r="J113" s="72" t="s">
        <v>249</v>
      </c>
      <c r="K113" s="74">
        <v>3</v>
      </c>
      <c r="L113" s="74">
        <v>2</v>
      </c>
      <c r="M113" s="74">
        <v>1</v>
      </c>
      <c r="N113" s="74">
        <v>2</v>
      </c>
      <c r="O113" s="75">
        <f t="shared" si="6"/>
        <v>8</v>
      </c>
    </row>
    <row r="114" spans="1:15" s="62" customFormat="1" ht="112.35" customHeight="1" x14ac:dyDescent="0.25">
      <c r="A114" s="68" t="s">
        <v>10</v>
      </c>
      <c r="B114" s="68" t="s">
        <v>35</v>
      </c>
      <c r="C114" s="69" t="s">
        <v>92</v>
      </c>
      <c r="D114" s="70" t="s">
        <v>155</v>
      </c>
      <c r="E114" s="70" t="s">
        <v>14</v>
      </c>
      <c r="F114" s="71" t="s">
        <v>461</v>
      </c>
      <c r="G114" s="72" t="s">
        <v>234</v>
      </c>
      <c r="H114" s="72" t="s">
        <v>228</v>
      </c>
      <c r="I114" s="73" t="s">
        <v>176</v>
      </c>
      <c r="J114" s="72" t="s">
        <v>230</v>
      </c>
      <c r="K114" s="74">
        <v>2</v>
      </c>
      <c r="L114" s="74">
        <v>2</v>
      </c>
      <c r="M114" s="74">
        <v>1</v>
      </c>
      <c r="N114" s="74">
        <v>1</v>
      </c>
      <c r="O114" s="75">
        <f t="shared" si="6"/>
        <v>6</v>
      </c>
    </row>
    <row r="115" spans="1:15" s="62" customFormat="1" ht="112.35" customHeight="1" x14ac:dyDescent="0.25">
      <c r="A115" s="68" t="s">
        <v>10</v>
      </c>
      <c r="B115" s="68" t="s">
        <v>35</v>
      </c>
      <c r="C115" s="69" t="s">
        <v>92</v>
      </c>
      <c r="D115" s="70" t="s">
        <v>155</v>
      </c>
      <c r="E115" s="70" t="s">
        <v>14</v>
      </c>
      <c r="F115" s="71" t="s">
        <v>462</v>
      </c>
      <c r="G115" s="72" t="s">
        <v>234</v>
      </c>
      <c r="H115" s="72" t="s">
        <v>228</v>
      </c>
      <c r="I115" s="73" t="s">
        <v>176</v>
      </c>
      <c r="J115" s="72" t="s">
        <v>230</v>
      </c>
      <c r="K115" s="74">
        <v>2</v>
      </c>
      <c r="L115" s="74">
        <v>2</v>
      </c>
      <c r="M115" s="74">
        <v>1</v>
      </c>
      <c r="N115" s="74">
        <v>1</v>
      </c>
      <c r="O115" s="75">
        <f t="shared" si="6"/>
        <v>6</v>
      </c>
    </row>
    <row r="116" spans="1:15" s="62" customFormat="1" ht="112.35" customHeight="1" x14ac:dyDescent="0.25">
      <c r="A116" s="68" t="s">
        <v>10</v>
      </c>
      <c r="B116" s="68" t="s">
        <v>35</v>
      </c>
      <c r="C116" s="69" t="s">
        <v>92</v>
      </c>
      <c r="D116" s="70" t="s">
        <v>155</v>
      </c>
      <c r="E116" s="70" t="s">
        <v>14</v>
      </c>
      <c r="F116" s="71" t="s">
        <v>463</v>
      </c>
      <c r="G116" s="72" t="s">
        <v>234</v>
      </c>
      <c r="H116" s="72" t="s">
        <v>228</v>
      </c>
      <c r="I116" s="73" t="s">
        <v>176</v>
      </c>
      <c r="J116" s="72" t="s">
        <v>230</v>
      </c>
      <c r="K116" s="74">
        <v>2</v>
      </c>
      <c r="L116" s="74">
        <v>2</v>
      </c>
      <c r="M116" s="74">
        <v>1</v>
      </c>
      <c r="N116" s="74">
        <v>1</v>
      </c>
      <c r="O116" s="75">
        <f t="shared" si="6"/>
        <v>6</v>
      </c>
    </row>
    <row r="117" spans="1:15" s="62" customFormat="1" ht="112.35" customHeight="1" x14ac:dyDescent="0.25">
      <c r="A117" s="68" t="s">
        <v>10</v>
      </c>
      <c r="B117" s="68" t="s">
        <v>35</v>
      </c>
      <c r="C117" s="69" t="s">
        <v>92</v>
      </c>
      <c r="D117" s="70" t="s">
        <v>155</v>
      </c>
      <c r="E117" s="70" t="s">
        <v>14</v>
      </c>
      <c r="F117" s="71" t="s">
        <v>464</v>
      </c>
      <c r="G117" s="72" t="s">
        <v>234</v>
      </c>
      <c r="H117" s="72" t="s">
        <v>228</v>
      </c>
      <c r="I117" s="73" t="s">
        <v>176</v>
      </c>
      <c r="J117" s="72" t="s">
        <v>230</v>
      </c>
      <c r="K117" s="74">
        <v>2</v>
      </c>
      <c r="L117" s="74">
        <v>2</v>
      </c>
      <c r="M117" s="74">
        <v>1</v>
      </c>
      <c r="N117" s="74">
        <v>1</v>
      </c>
      <c r="O117" s="75">
        <f t="shared" si="6"/>
        <v>6</v>
      </c>
    </row>
    <row r="118" spans="1:15" s="62" customFormat="1" ht="112.35" customHeight="1" x14ac:dyDescent="0.25">
      <c r="A118" s="68" t="s">
        <v>10</v>
      </c>
      <c r="B118" s="68" t="s">
        <v>35</v>
      </c>
      <c r="C118" s="69" t="s">
        <v>92</v>
      </c>
      <c r="D118" s="70" t="s">
        <v>155</v>
      </c>
      <c r="E118" s="70" t="s">
        <v>14</v>
      </c>
      <c r="F118" s="71" t="s">
        <v>465</v>
      </c>
      <c r="G118" s="72" t="s">
        <v>234</v>
      </c>
      <c r="H118" s="72" t="s">
        <v>228</v>
      </c>
      <c r="I118" s="73" t="s">
        <v>176</v>
      </c>
      <c r="J118" s="72" t="s">
        <v>230</v>
      </c>
      <c r="K118" s="74">
        <v>2</v>
      </c>
      <c r="L118" s="74">
        <v>2</v>
      </c>
      <c r="M118" s="74">
        <v>1</v>
      </c>
      <c r="N118" s="74">
        <v>1</v>
      </c>
      <c r="O118" s="75">
        <f t="shared" si="6"/>
        <v>6</v>
      </c>
    </row>
    <row r="119" spans="1:15" s="62" customFormat="1" ht="112.35" customHeight="1" x14ac:dyDescent="0.25">
      <c r="A119" s="68" t="s">
        <v>10</v>
      </c>
      <c r="B119" s="68" t="s">
        <v>35</v>
      </c>
      <c r="C119" s="69" t="s">
        <v>92</v>
      </c>
      <c r="D119" s="70" t="s">
        <v>155</v>
      </c>
      <c r="E119" s="70" t="s">
        <v>14</v>
      </c>
      <c r="F119" s="71" t="s">
        <v>466</v>
      </c>
      <c r="G119" s="72" t="s">
        <v>234</v>
      </c>
      <c r="H119" s="72" t="s">
        <v>228</v>
      </c>
      <c r="I119" s="73" t="s">
        <v>176</v>
      </c>
      <c r="J119" s="72" t="s">
        <v>230</v>
      </c>
      <c r="K119" s="74">
        <v>2</v>
      </c>
      <c r="L119" s="74">
        <v>2</v>
      </c>
      <c r="M119" s="74">
        <v>1</v>
      </c>
      <c r="N119" s="74">
        <v>1</v>
      </c>
      <c r="O119" s="75">
        <f t="shared" si="6"/>
        <v>6</v>
      </c>
    </row>
    <row r="120" spans="1:15" s="62" customFormat="1" ht="112.35" customHeight="1" x14ac:dyDescent="0.25">
      <c r="A120" s="68" t="s">
        <v>10</v>
      </c>
      <c r="B120" s="68" t="s">
        <v>35</v>
      </c>
      <c r="C120" s="69" t="s">
        <v>92</v>
      </c>
      <c r="D120" s="70" t="s">
        <v>155</v>
      </c>
      <c r="E120" s="70" t="s">
        <v>14</v>
      </c>
      <c r="F120" s="71" t="s">
        <v>467</v>
      </c>
      <c r="G120" s="72" t="s">
        <v>234</v>
      </c>
      <c r="H120" s="72" t="s">
        <v>228</v>
      </c>
      <c r="I120" s="73" t="s">
        <v>176</v>
      </c>
      <c r="J120" s="72" t="s">
        <v>230</v>
      </c>
      <c r="K120" s="74">
        <v>2</v>
      </c>
      <c r="L120" s="74">
        <v>2</v>
      </c>
      <c r="M120" s="74">
        <v>1</v>
      </c>
      <c r="N120" s="74">
        <v>1</v>
      </c>
      <c r="O120" s="75">
        <f t="shared" si="6"/>
        <v>6</v>
      </c>
    </row>
    <row r="121" spans="1:15" s="62" customFormat="1" ht="112.35" customHeight="1" x14ac:dyDescent="0.25">
      <c r="A121" s="68" t="s">
        <v>10</v>
      </c>
      <c r="B121" s="68" t="s">
        <v>35</v>
      </c>
      <c r="C121" s="69" t="s">
        <v>92</v>
      </c>
      <c r="D121" s="70" t="s">
        <v>155</v>
      </c>
      <c r="E121" s="70" t="s">
        <v>14</v>
      </c>
      <c r="F121" s="71" t="s">
        <v>468</v>
      </c>
      <c r="G121" s="72" t="s">
        <v>234</v>
      </c>
      <c r="H121" s="72" t="s">
        <v>228</v>
      </c>
      <c r="I121" s="73" t="s">
        <v>176</v>
      </c>
      <c r="J121" s="72" t="s">
        <v>230</v>
      </c>
      <c r="K121" s="74">
        <v>2</v>
      </c>
      <c r="L121" s="74">
        <v>2</v>
      </c>
      <c r="M121" s="74">
        <v>1</v>
      </c>
      <c r="N121" s="74">
        <v>1</v>
      </c>
      <c r="O121" s="75">
        <f t="shared" si="6"/>
        <v>6</v>
      </c>
    </row>
    <row r="122" spans="1:15" s="62" customFormat="1" ht="112.35" customHeight="1" x14ac:dyDescent="0.25">
      <c r="A122" s="68" t="s">
        <v>10</v>
      </c>
      <c r="B122" s="68" t="s">
        <v>35</v>
      </c>
      <c r="C122" s="69" t="s">
        <v>92</v>
      </c>
      <c r="D122" s="70" t="s">
        <v>155</v>
      </c>
      <c r="E122" s="70" t="s">
        <v>14</v>
      </c>
      <c r="F122" s="71" t="s">
        <v>469</v>
      </c>
      <c r="G122" s="72" t="s">
        <v>234</v>
      </c>
      <c r="H122" s="72" t="s">
        <v>228</v>
      </c>
      <c r="I122" s="73" t="s">
        <v>176</v>
      </c>
      <c r="J122" s="72" t="s">
        <v>230</v>
      </c>
      <c r="K122" s="74">
        <v>2</v>
      </c>
      <c r="L122" s="74">
        <v>2</v>
      </c>
      <c r="M122" s="74">
        <v>1</v>
      </c>
      <c r="N122" s="74">
        <v>1</v>
      </c>
      <c r="O122" s="75">
        <f t="shared" si="6"/>
        <v>6</v>
      </c>
    </row>
    <row r="123" spans="1:15" s="62" customFormat="1" ht="112.35" customHeight="1" x14ac:dyDescent="0.25">
      <c r="A123" s="68" t="s">
        <v>10</v>
      </c>
      <c r="B123" s="68" t="s">
        <v>35</v>
      </c>
      <c r="C123" s="69" t="s">
        <v>92</v>
      </c>
      <c r="D123" s="70" t="s">
        <v>155</v>
      </c>
      <c r="E123" s="70" t="s">
        <v>14</v>
      </c>
      <c r="F123" s="71" t="s">
        <v>470</v>
      </c>
      <c r="G123" s="72" t="s">
        <v>234</v>
      </c>
      <c r="H123" s="72" t="s">
        <v>228</v>
      </c>
      <c r="I123" s="73" t="s">
        <v>176</v>
      </c>
      <c r="J123" s="72" t="s">
        <v>230</v>
      </c>
      <c r="K123" s="74">
        <v>2</v>
      </c>
      <c r="L123" s="74">
        <v>2</v>
      </c>
      <c r="M123" s="74">
        <v>1</v>
      </c>
      <c r="N123" s="74">
        <v>1</v>
      </c>
      <c r="O123" s="75">
        <f t="shared" si="6"/>
        <v>6</v>
      </c>
    </row>
    <row r="124" spans="1:15" s="62" customFormat="1" ht="112.35" customHeight="1" x14ac:dyDescent="0.25">
      <c r="A124" s="68" t="s">
        <v>10</v>
      </c>
      <c r="B124" s="68" t="s">
        <v>35</v>
      </c>
      <c r="C124" s="69" t="s">
        <v>92</v>
      </c>
      <c r="D124" s="70" t="s">
        <v>155</v>
      </c>
      <c r="E124" s="70" t="s">
        <v>14</v>
      </c>
      <c r="F124" s="71" t="s">
        <v>471</v>
      </c>
      <c r="G124" s="72" t="s">
        <v>234</v>
      </c>
      <c r="H124" s="72" t="s">
        <v>228</v>
      </c>
      <c r="I124" s="73" t="s">
        <v>176</v>
      </c>
      <c r="J124" s="72" t="s">
        <v>230</v>
      </c>
      <c r="K124" s="74">
        <v>2</v>
      </c>
      <c r="L124" s="74">
        <v>2</v>
      </c>
      <c r="M124" s="74">
        <v>1</v>
      </c>
      <c r="N124" s="74">
        <v>1</v>
      </c>
      <c r="O124" s="75">
        <f t="shared" si="6"/>
        <v>6</v>
      </c>
    </row>
    <row r="125" spans="1:15" s="62" customFormat="1" ht="112.35" customHeight="1" x14ac:dyDescent="0.25">
      <c r="A125" s="68" t="s">
        <v>10</v>
      </c>
      <c r="B125" s="68" t="s">
        <v>35</v>
      </c>
      <c r="C125" s="69" t="s">
        <v>92</v>
      </c>
      <c r="D125" s="70" t="s">
        <v>155</v>
      </c>
      <c r="E125" s="70" t="s">
        <v>14</v>
      </c>
      <c r="F125" s="71" t="s">
        <v>472</v>
      </c>
      <c r="G125" s="72" t="s">
        <v>234</v>
      </c>
      <c r="H125" s="72" t="s">
        <v>228</v>
      </c>
      <c r="I125" s="73" t="s">
        <v>176</v>
      </c>
      <c r="J125" s="72" t="s">
        <v>230</v>
      </c>
      <c r="K125" s="74">
        <v>2</v>
      </c>
      <c r="L125" s="74">
        <v>2</v>
      </c>
      <c r="M125" s="74">
        <v>1</v>
      </c>
      <c r="N125" s="74">
        <v>1</v>
      </c>
      <c r="O125" s="75">
        <f t="shared" si="6"/>
        <v>6</v>
      </c>
    </row>
    <row r="126" spans="1:15" s="62" customFormat="1" ht="112.35" customHeight="1" x14ac:dyDescent="0.25">
      <c r="A126" s="68" t="s">
        <v>10</v>
      </c>
      <c r="B126" s="68" t="s">
        <v>35</v>
      </c>
      <c r="C126" s="69" t="s">
        <v>92</v>
      </c>
      <c r="D126" s="70" t="s">
        <v>155</v>
      </c>
      <c r="E126" s="70" t="s">
        <v>14</v>
      </c>
      <c r="F126" s="71" t="s">
        <v>473</v>
      </c>
      <c r="G126" s="72" t="s">
        <v>234</v>
      </c>
      <c r="H126" s="72" t="s">
        <v>228</v>
      </c>
      <c r="I126" s="73" t="s">
        <v>176</v>
      </c>
      <c r="J126" s="72" t="s">
        <v>230</v>
      </c>
      <c r="K126" s="74">
        <v>2</v>
      </c>
      <c r="L126" s="74">
        <v>2</v>
      </c>
      <c r="M126" s="74">
        <v>1</v>
      </c>
      <c r="N126" s="74">
        <v>1</v>
      </c>
      <c r="O126" s="75">
        <f t="shared" si="6"/>
        <v>6</v>
      </c>
    </row>
    <row r="127" spans="1:15" s="62" customFormat="1" ht="112.35" customHeight="1" x14ac:dyDescent="0.25">
      <c r="A127" s="68" t="s">
        <v>10</v>
      </c>
      <c r="B127" s="68" t="s">
        <v>35</v>
      </c>
      <c r="C127" s="69" t="s">
        <v>92</v>
      </c>
      <c r="D127" s="70" t="s">
        <v>155</v>
      </c>
      <c r="E127" s="70" t="s">
        <v>14</v>
      </c>
      <c r="F127" s="71" t="s">
        <v>474</v>
      </c>
      <c r="G127" s="72" t="s">
        <v>234</v>
      </c>
      <c r="H127" s="72" t="s">
        <v>228</v>
      </c>
      <c r="I127" s="73" t="s">
        <v>176</v>
      </c>
      <c r="J127" s="72" t="s">
        <v>230</v>
      </c>
      <c r="K127" s="74">
        <v>2</v>
      </c>
      <c r="L127" s="74">
        <v>2</v>
      </c>
      <c r="M127" s="74">
        <v>1</v>
      </c>
      <c r="N127" s="74">
        <v>1</v>
      </c>
      <c r="O127" s="75">
        <f t="shared" si="6"/>
        <v>6</v>
      </c>
    </row>
    <row r="128" spans="1:15" s="62" customFormat="1" ht="112.35" customHeight="1" x14ac:dyDescent="0.25">
      <c r="A128" s="68" t="s">
        <v>10</v>
      </c>
      <c r="B128" s="68" t="s">
        <v>35</v>
      </c>
      <c r="C128" s="69" t="s">
        <v>92</v>
      </c>
      <c r="D128" s="70" t="s">
        <v>155</v>
      </c>
      <c r="E128" s="70" t="s">
        <v>14</v>
      </c>
      <c r="F128" s="71" t="s">
        <v>475</v>
      </c>
      <c r="G128" s="72" t="s">
        <v>234</v>
      </c>
      <c r="H128" s="72" t="s">
        <v>228</v>
      </c>
      <c r="I128" s="73" t="s">
        <v>176</v>
      </c>
      <c r="J128" s="72" t="s">
        <v>230</v>
      </c>
      <c r="K128" s="74">
        <v>2</v>
      </c>
      <c r="L128" s="74">
        <v>2</v>
      </c>
      <c r="M128" s="74">
        <v>1</v>
      </c>
      <c r="N128" s="74">
        <v>1</v>
      </c>
      <c r="O128" s="75">
        <f t="shared" si="6"/>
        <v>6</v>
      </c>
    </row>
    <row r="129" spans="1:15" s="62" customFormat="1" ht="112.35" customHeight="1" x14ac:dyDescent="0.25">
      <c r="A129" s="68" t="s">
        <v>10</v>
      </c>
      <c r="B129" s="68" t="s">
        <v>35</v>
      </c>
      <c r="C129" s="69" t="s">
        <v>92</v>
      </c>
      <c r="D129" s="70" t="s">
        <v>155</v>
      </c>
      <c r="E129" s="70" t="s">
        <v>14</v>
      </c>
      <c r="F129" s="71" t="s">
        <v>476</v>
      </c>
      <c r="G129" s="72" t="s">
        <v>234</v>
      </c>
      <c r="H129" s="72" t="s">
        <v>228</v>
      </c>
      <c r="I129" s="73" t="s">
        <v>176</v>
      </c>
      <c r="J129" s="72" t="s">
        <v>230</v>
      </c>
      <c r="K129" s="74">
        <v>2</v>
      </c>
      <c r="L129" s="74">
        <v>2</v>
      </c>
      <c r="M129" s="74">
        <v>1</v>
      </c>
      <c r="N129" s="74">
        <v>1</v>
      </c>
      <c r="O129" s="75">
        <f t="shared" si="6"/>
        <v>6</v>
      </c>
    </row>
    <row r="130" spans="1:15" s="62" customFormat="1" ht="112.35" customHeight="1" x14ac:dyDescent="0.25">
      <c r="A130" s="68" t="s">
        <v>10</v>
      </c>
      <c r="B130" s="68" t="s">
        <v>35</v>
      </c>
      <c r="C130" s="69" t="s">
        <v>92</v>
      </c>
      <c r="D130" s="70" t="s">
        <v>155</v>
      </c>
      <c r="E130" s="70" t="s">
        <v>14</v>
      </c>
      <c r="F130" s="71" t="s">
        <v>477</v>
      </c>
      <c r="G130" s="72" t="s">
        <v>234</v>
      </c>
      <c r="H130" s="72" t="s">
        <v>228</v>
      </c>
      <c r="I130" s="73" t="s">
        <v>176</v>
      </c>
      <c r="J130" s="72" t="s">
        <v>230</v>
      </c>
      <c r="K130" s="74">
        <v>2</v>
      </c>
      <c r="L130" s="74">
        <v>2</v>
      </c>
      <c r="M130" s="74">
        <v>1</v>
      </c>
      <c r="N130" s="74">
        <v>1</v>
      </c>
      <c r="O130" s="75">
        <f t="shared" si="6"/>
        <v>6</v>
      </c>
    </row>
    <row r="131" spans="1:15" s="62" customFormat="1" ht="112.35" customHeight="1" x14ac:dyDescent="0.25">
      <c r="A131" s="68" t="s">
        <v>10</v>
      </c>
      <c r="B131" s="68" t="s">
        <v>35</v>
      </c>
      <c r="C131" s="69" t="s">
        <v>92</v>
      </c>
      <c r="D131" s="70" t="s">
        <v>155</v>
      </c>
      <c r="E131" s="70" t="s">
        <v>14</v>
      </c>
      <c r="F131" s="71" t="s">
        <v>478</v>
      </c>
      <c r="G131" s="72" t="s">
        <v>234</v>
      </c>
      <c r="H131" s="72" t="s">
        <v>228</v>
      </c>
      <c r="I131" s="73" t="s">
        <v>176</v>
      </c>
      <c r="J131" s="72" t="s">
        <v>230</v>
      </c>
      <c r="K131" s="74">
        <v>2</v>
      </c>
      <c r="L131" s="74">
        <v>2</v>
      </c>
      <c r="M131" s="74">
        <v>1</v>
      </c>
      <c r="N131" s="74">
        <v>1</v>
      </c>
      <c r="O131" s="75">
        <f t="shared" si="6"/>
        <v>6</v>
      </c>
    </row>
    <row r="132" spans="1:15" s="62" customFormat="1" ht="112.35" customHeight="1" x14ac:dyDescent="0.25">
      <c r="A132" s="68" t="s">
        <v>10</v>
      </c>
      <c r="B132" s="68" t="s">
        <v>35</v>
      </c>
      <c r="C132" s="69" t="s">
        <v>92</v>
      </c>
      <c r="D132" s="70" t="s">
        <v>155</v>
      </c>
      <c r="E132" s="70" t="s">
        <v>14</v>
      </c>
      <c r="F132" s="71" t="s">
        <v>479</v>
      </c>
      <c r="G132" s="72" t="s">
        <v>234</v>
      </c>
      <c r="H132" s="72" t="s">
        <v>228</v>
      </c>
      <c r="I132" s="73" t="s">
        <v>176</v>
      </c>
      <c r="J132" s="72" t="s">
        <v>230</v>
      </c>
      <c r="K132" s="74">
        <v>2</v>
      </c>
      <c r="L132" s="74">
        <v>2</v>
      </c>
      <c r="M132" s="74">
        <v>1</v>
      </c>
      <c r="N132" s="74">
        <v>1</v>
      </c>
      <c r="O132" s="75">
        <f t="shared" si="6"/>
        <v>6</v>
      </c>
    </row>
    <row r="133" spans="1:15" s="62" customFormat="1" ht="112.35" customHeight="1" x14ac:dyDescent="0.25">
      <c r="A133" s="68" t="s">
        <v>10</v>
      </c>
      <c r="B133" s="68" t="s">
        <v>35</v>
      </c>
      <c r="C133" s="69" t="s">
        <v>92</v>
      </c>
      <c r="D133" s="70" t="s">
        <v>155</v>
      </c>
      <c r="E133" s="70" t="s">
        <v>14</v>
      </c>
      <c r="F133" s="71" t="s">
        <v>480</v>
      </c>
      <c r="G133" s="72" t="s">
        <v>234</v>
      </c>
      <c r="H133" s="72" t="s">
        <v>228</v>
      </c>
      <c r="I133" s="73" t="s">
        <v>176</v>
      </c>
      <c r="J133" s="72" t="s">
        <v>230</v>
      </c>
      <c r="K133" s="74">
        <v>2</v>
      </c>
      <c r="L133" s="74">
        <v>2</v>
      </c>
      <c r="M133" s="74">
        <v>1</v>
      </c>
      <c r="N133" s="74">
        <v>1</v>
      </c>
      <c r="O133" s="75">
        <f t="shared" si="6"/>
        <v>6</v>
      </c>
    </row>
    <row r="134" spans="1:15" s="62" customFormat="1" ht="112.35" customHeight="1" x14ac:dyDescent="0.25">
      <c r="A134" s="68" t="s">
        <v>10</v>
      </c>
      <c r="B134" s="68" t="s">
        <v>35</v>
      </c>
      <c r="C134" s="69" t="s">
        <v>27</v>
      </c>
      <c r="D134" s="70" t="s">
        <v>151</v>
      </c>
      <c r="E134" s="70" t="s">
        <v>12</v>
      </c>
      <c r="F134" s="71" t="s">
        <v>191</v>
      </c>
      <c r="G134" s="72" t="s">
        <v>237</v>
      </c>
      <c r="H134" s="72" t="s">
        <v>190</v>
      </c>
      <c r="I134" s="73" t="s">
        <v>176</v>
      </c>
      <c r="J134" s="72" t="s">
        <v>230</v>
      </c>
      <c r="K134" s="74">
        <v>2</v>
      </c>
      <c r="L134" s="74">
        <v>2</v>
      </c>
      <c r="M134" s="74">
        <v>1</v>
      </c>
      <c r="N134" s="74">
        <v>1</v>
      </c>
      <c r="O134" s="75">
        <f>SUM(K134:N134)</f>
        <v>6</v>
      </c>
    </row>
    <row r="135" spans="1:15" s="62" customFormat="1" ht="112.35" customHeight="1" x14ac:dyDescent="0.25">
      <c r="A135" s="68" t="s">
        <v>10</v>
      </c>
      <c r="B135" s="68" t="s">
        <v>35</v>
      </c>
      <c r="C135" s="69" t="s">
        <v>27</v>
      </c>
      <c r="D135" s="70" t="s">
        <v>151</v>
      </c>
      <c r="E135" s="70" t="s">
        <v>12</v>
      </c>
      <c r="F135" s="71" t="s">
        <v>481</v>
      </c>
      <c r="G135" s="72" t="s">
        <v>237</v>
      </c>
      <c r="H135" s="72" t="s">
        <v>190</v>
      </c>
      <c r="I135" s="73" t="s">
        <v>176</v>
      </c>
      <c r="J135" s="72" t="s">
        <v>482</v>
      </c>
      <c r="K135" s="74">
        <v>2</v>
      </c>
      <c r="L135" s="74">
        <v>2</v>
      </c>
      <c r="M135" s="74">
        <v>1</v>
      </c>
      <c r="N135" s="74">
        <v>2</v>
      </c>
      <c r="O135" s="75">
        <f>SUM(K135:N135)</f>
        <v>7</v>
      </c>
    </row>
    <row r="136" spans="1:15" s="62" customFormat="1" ht="112.35" customHeight="1" x14ac:dyDescent="0.25">
      <c r="A136" s="68" t="s">
        <v>10</v>
      </c>
      <c r="B136" s="68" t="s">
        <v>35</v>
      </c>
      <c r="C136" s="69" t="s">
        <v>27</v>
      </c>
      <c r="D136" s="70" t="s">
        <v>366</v>
      </c>
      <c r="E136" s="70" t="s">
        <v>425</v>
      </c>
      <c r="F136" s="71" t="s">
        <v>483</v>
      </c>
      <c r="G136" s="72" t="s">
        <v>484</v>
      </c>
      <c r="H136" s="72" t="s">
        <v>190</v>
      </c>
      <c r="I136" s="73" t="s">
        <v>176</v>
      </c>
      <c r="J136" s="72" t="s">
        <v>485</v>
      </c>
      <c r="K136" s="74">
        <v>3</v>
      </c>
      <c r="L136" s="74">
        <v>2</v>
      </c>
      <c r="M136" s="74">
        <v>1</v>
      </c>
      <c r="N136" s="74">
        <v>2</v>
      </c>
      <c r="O136" s="75">
        <f>SUM(K136:N136)</f>
        <v>8</v>
      </c>
    </row>
    <row r="137" spans="1:15" s="62" customFormat="1" ht="112.35" customHeight="1" x14ac:dyDescent="0.25">
      <c r="A137" s="68" t="s">
        <v>10</v>
      </c>
      <c r="B137" s="68" t="s">
        <v>35</v>
      </c>
      <c r="C137" s="69" t="s">
        <v>27</v>
      </c>
      <c r="D137" s="70" t="s">
        <v>151</v>
      </c>
      <c r="E137" s="70" t="s">
        <v>12</v>
      </c>
      <c r="F137" s="71" t="s">
        <v>486</v>
      </c>
      <c r="G137" s="72" t="s">
        <v>484</v>
      </c>
      <c r="H137" s="72" t="s">
        <v>190</v>
      </c>
      <c r="I137" s="73" t="s">
        <v>176</v>
      </c>
      <c r="J137" s="72" t="s">
        <v>485</v>
      </c>
      <c r="K137" s="74">
        <v>3</v>
      </c>
      <c r="L137" s="74">
        <v>2</v>
      </c>
      <c r="M137" s="74">
        <v>1</v>
      </c>
      <c r="N137" s="74">
        <v>2</v>
      </c>
      <c r="O137" s="75">
        <f t="shared" si="6"/>
        <v>8</v>
      </c>
    </row>
    <row r="138" spans="1:15" s="62" customFormat="1" ht="112.35" customHeight="1" x14ac:dyDescent="0.25">
      <c r="A138" s="68" t="s">
        <v>10</v>
      </c>
      <c r="B138" s="68" t="s">
        <v>35</v>
      </c>
      <c r="C138" s="69" t="s">
        <v>25</v>
      </c>
      <c r="D138" s="70" t="s">
        <v>487</v>
      </c>
      <c r="E138" s="70" t="s">
        <v>14</v>
      </c>
      <c r="F138" s="71" t="s">
        <v>488</v>
      </c>
      <c r="G138" s="72" t="s">
        <v>489</v>
      </c>
      <c r="H138" s="72" t="s">
        <v>190</v>
      </c>
      <c r="I138" s="73" t="s">
        <v>176</v>
      </c>
      <c r="J138" s="72" t="s">
        <v>490</v>
      </c>
      <c r="K138" s="74">
        <v>2</v>
      </c>
      <c r="L138" s="74">
        <v>2</v>
      </c>
      <c r="M138" s="74">
        <v>1</v>
      </c>
      <c r="N138" s="74">
        <v>2</v>
      </c>
      <c r="O138" s="75">
        <f t="shared" si="6"/>
        <v>7</v>
      </c>
    </row>
    <row r="139" spans="1:15" s="62" customFormat="1" ht="112.35" customHeight="1" x14ac:dyDescent="0.25">
      <c r="A139" s="68" t="s">
        <v>10</v>
      </c>
      <c r="B139" s="68" t="s">
        <v>35</v>
      </c>
      <c r="C139" s="69" t="s">
        <v>25</v>
      </c>
      <c r="D139" s="70" t="s">
        <v>487</v>
      </c>
      <c r="E139" s="70" t="s">
        <v>14</v>
      </c>
      <c r="F139" s="71" t="s">
        <v>491</v>
      </c>
      <c r="G139" s="72" t="s">
        <v>489</v>
      </c>
      <c r="H139" s="72" t="s">
        <v>190</v>
      </c>
      <c r="I139" s="73" t="s">
        <v>176</v>
      </c>
      <c r="J139" s="72" t="s">
        <v>490</v>
      </c>
      <c r="K139" s="74">
        <v>2</v>
      </c>
      <c r="L139" s="74">
        <v>2</v>
      </c>
      <c r="M139" s="74">
        <v>1</v>
      </c>
      <c r="N139" s="74">
        <v>2</v>
      </c>
      <c r="O139" s="75">
        <f t="shared" si="6"/>
        <v>7</v>
      </c>
    </row>
    <row r="140" spans="1:15" s="62" customFormat="1" ht="112.35" customHeight="1" x14ac:dyDescent="0.25">
      <c r="A140" s="68" t="s">
        <v>10</v>
      </c>
      <c r="B140" s="68" t="s">
        <v>35</v>
      </c>
      <c r="C140" s="69" t="s">
        <v>25</v>
      </c>
      <c r="D140" s="70" t="s">
        <v>487</v>
      </c>
      <c r="E140" s="70" t="s">
        <v>14</v>
      </c>
      <c r="F140" s="71" t="s">
        <v>492</v>
      </c>
      <c r="G140" s="72" t="s">
        <v>489</v>
      </c>
      <c r="H140" s="72" t="s">
        <v>190</v>
      </c>
      <c r="I140" s="73" t="s">
        <v>176</v>
      </c>
      <c r="J140" s="72" t="s">
        <v>490</v>
      </c>
      <c r="K140" s="74">
        <v>2</v>
      </c>
      <c r="L140" s="74">
        <v>2</v>
      </c>
      <c r="M140" s="74">
        <v>1</v>
      </c>
      <c r="N140" s="74">
        <v>2</v>
      </c>
      <c r="O140" s="75">
        <f t="shared" si="6"/>
        <v>7</v>
      </c>
    </row>
    <row r="141" spans="1:15" s="62" customFormat="1" ht="112.35" customHeight="1" x14ac:dyDescent="0.25">
      <c r="A141" s="68" t="s">
        <v>10</v>
      </c>
      <c r="B141" s="68" t="s">
        <v>35</v>
      </c>
      <c r="C141" s="69" t="s">
        <v>25</v>
      </c>
      <c r="D141" s="70" t="s">
        <v>487</v>
      </c>
      <c r="E141" s="70" t="s">
        <v>14</v>
      </c>
      <c r="F141" s="71" t="s">
        <v>493</v>
      </c>
      <c r="G141" s="72" t="s">
        <v>489</v>
      </c>
      <c r="H141" s="72" t="s">
        <v>190</v>
      </c>
      <c r="I141" s="73" t="s">
        <v>176</v>
      </c>
      <c r="J141" s="72" t="s">
        <v>490</v>
      </c>
      <c r="K141" s="74">
        <v>2</v>
      </c>
      <c r="L141" s="74">
        <v>2</v>
      </c>
      <c r="M141" s="74">
        <v>1</v>
      </c>
      <c r="N141" s="74">
        <v>2</v>
      </c>
      <c r="O141" s="75">
        <f t="shared" si="6"/>
        <v>7</v>
      </c>
    </row>
    <row r="142" spans="1:15" s="62" customFormat="1" ht="112.35" customHeight="1" x14ac:dyDescent="0.25">
      <c r="A142" s="68" t="s">
        <v>10</v>
      </c>
      <c r="B142" s="68" t="s">
        <v>35</v>
      </c>
      <c r="C142" s="69" t="s">
        <v>25</v>
      </c>
      <c r="D142" s="70" t="s">
        <v>155</v>
      </c>
      <c r="E142" s="70" t="s">
        <v>14</v>
      </c>
      <c r="F142" s="71" t="s">
        <v>494</v>
      </c>
      <c r="G142" s="72" t="s">
        <v>495</v>
      </c>
      <c r="H142" s="72" t="s">
        <v>190</v>
      </c>
      <c r="I142" s="73" t="s">
        <v>176</v>
      </c>
      <c r="J142" s="72" t="s">
        <v>490</v>
      </c>
      <c r="K142" s="74">
        <v>2</v>
      </c>
      <c r="L142" s="74">
        <v>2</v>
      </c>
      <c r="M142" s="74">
        <v>1</v>
      </c>
      <c r="N142" s="74">
        <v>2</v>
      </c>
      <c r="O142" s="75">
        <f t="shared" si="6"/>
        <v>7</v>
      </c>
    </row>
    <row r="143" spans="1:15" s="62" customFormat="1" ht="112.35" customHeight="1" x14ac:dyDescent="0.25">
      <c r="A143" s="68" t="s">
        <v>10</v>
      </c>
      <c r="B143" s="68" t="s">
        <v>35</v>
      </c>
      <c r="C143" s="69" t="s">
        <v>25</v>
      </c>
      <c r="D143" s="70" t="s">
        <v>155</v>
      </c>
      <c r="E143" s="70" t="s">
        <v>14</v>
      </c>
      <c r="F143" s="71" t="s">
        <v>496</v>
      </c>
      <c r="G143" s="72" t="s">
        <v>495</v>
      </c>
      <c r="H143" s="72" t="s">
        <v>190</v>
      </c>
      <c r="I143" s="73" t="s">
        <v>176</v>
      </c>
      <c r="J143" s="72" t="s">
        <v>490</v>
      </c>
      <c r="K143" s="74">
        <v>2</v>
      </c>
      <c r="L143" s="74">
        <v>2</v>
      </c>
      <c r="M143" s="74">
        <v>1</v>
      </c>
      <c r="N143" s="74">
        <v>2</v>
      </c>
      <c r="O143" s="75">
        <f t="shared" si="6"/>
        <v>7</v>
      </c>
    </row>
    <row r="144" spans="1:15" s="62" customFormat="1" ht="112.35" customHeight="1" x14ac:dyDescent="0.25">
      <c r="A144" s="68" t="s">
        <v>10</v>
      </c>
      <c r="B144" s="68" t="s">
        <v>35</v>
      </c>
      <c r="C144" s="69" t="s">
        <v>25</v>
      </c>
      <c r="D144" s="70" t="s">
        <v>155</v>
      </c>
      <c r="E144" s="70" t="s">
        <v>14</v>
      </c>
      <c r="F144" s="71" t="s">
        <v>497</v>
      </c>
      <c r="G144" s="72" t="s">
        <v>495</v>
      </c>
      <c r="H144" s="72" t="s">
        <v>190</v>
      </c>
      <c r="I144" s="73" t="s">
        <v>176</v>
      </c>
      <c r="J144" s="72" t="s">
        <v>490</v>
      </c>
      <c r="K144" s="74">
        <v>2</v>
      </c>
      <c r="L144" s="74">
        <v>2</v>
      </c>
      <c r="M144" s="74">
        <v>1</v>
      </c>
      <c r="N144" s="74">
        <v>2</v>
      </c>
      <c r="O144" s="75">
        <f t="shared" si="6"/>
        <v>7</v>
      </c>
    </row>
    <row r="145" spans="1:15" s="62" customFormat="1" ht="112.35" customHeight="1" x14ac:dyDescent="0.25">
      <c r="A145" s="68" t="s">
        <v>10</v>
      </c>
      <c r="B145" s="68" t="s">
        <v>35</v>
      </c>
      <c r="C145" s="69" t="s">
        <v>25</v>
      </c>
      <c r="D145" s="70" t="s">
        <v>155</v>
      </c>
      <c r="E145" s="70" t="s">
        <v>14</v>
      </c>
      <c r="F145" s="71" t="s">
        <v>498</v>
      </c>
      <c r="G145" s="72" t="s">
        <v>495</v>
      </c>
      <c r="H145" s="72" t="s">
        <v>190</v>
      </c>
      <c r="I145" s="73" t="s">
        <v>499</v>
      </c>
      <c r="J145" s="72" t="s">
        <v>249</v>
      </c>
      <c r="K145" s="74">
        <v>3</v>
      </c>
      <c r="L145" s="74">
        <v>2</v>
      </c>
      <c r="M145" s="74">
        <v>2</v>
      </c>
      <c r="N145" s="74">
        <v>2</v>
      </c>
      <c r="O145" s="75">
        <f t="shared" si="6"/>
        <v>9</v>
      </c>
    </row>
    <row r="146" spans="1:15" s="62" customFormat="1" ht="112.35" customHeight="1" x14ac:dyDescent="0.25">
      <c r="A146" s="68" t="s">
        <v>10</v>
      </c>
      <c r="B146" s="68" t="s">
        <v>35</v>
      </c>
      <c r="C146" s="69" t="s">
        <v>28</v>
      </c>
      <c r="D146" s="70" t="s">
        <v>155</v>
      </c>
      <c r="E146" s="70" t="s">
        <v>14</v>
      </c>
      <c r="F146" s="71" t="s">
        <v>500</v>
      </c>
      <c r="G146" s="72" t="s">
        <v>238</v>
      </c>
      <c r="H146" s="72" t="s">
        <v>190</v>
      </c>
      <c r="I146" s="73" t="s">
        <v>176</v>
      </c>
      <c r="J146" s="72" t="s">
        <v>181</v>
      </c>
      <c r="K146" s="74">
        <v>3</v>
      </c>
      <c r="L146" s="74">
        <v>2</v>
      </c>
      <c r="M146" s="74">
        <v>1</v>
      </c>
      <c r="N146" s="74">
        <v>1</v>
      </c>
      <c r="O146" s="75">
        <f t="shared" si="6"/>
        <v>7</v>
      </c>
    </row>
    <row r="147" spans="1:15" s="62" customFormat="1" ht="112.35" customHeight="1" x14ac:dyDescent="0.25">
      <c r="A147" s="68" t="s">
        <v>10</v>
      </c>
      <c r="B147" s="68" t="s">
        <v>35</v>
      </c>
      <c r="C147" s="69" t="s">
        <v>28</v>
      </c>
      <c r="D147" s="70" t="s">
        <v>155</v>
      </c>
      <c r="E147" s="70" t="s">
        <v>14</v>
      </c>
      <c r="F147" s="71" t="s">
        <v>501</v>
      </c>
      <c r="G147" s="72" t="s">
        <v>238</v>
      </c>
      <c r="H147" s="72" t="s">
        <v>190</v>
      </c>
      <c r="I147" s="73" t="s">
        <v>176</v>
      </c>
      <c r="J147" s="72" t="s">
        <v>181</v>
      </c>
      <c r="K147" s="74">
        <v>3</v>
      </c>
      <c r="L147" s="74">
        <v>2</v>
      </c>
      <c r="M147" s="74">
        <v>1</v>
      </c>
      <c r="N147" s="74">
        <v>1</v>
      </c>
      <c r="O147" s="75">
        <f t="shared" si="6"/>
        <v>7</v>
      </c>
    </row>
    <row r="148" spans="1:15" s="62" customFormat="1" ht="112.35" customHeight="1" x14ac:dyDescent="0.25">
      <c r="A148" s="68" t="s">
        <v>10</v>
      </c>
      <c r="B148" s="68" t="s">
        <v>35</v>
      </c>
      <c r="C148" s="69" t="s">
        <v>28</v>
      </c>
      <c r="D148" s="70" t="s">
        <v>155</v>
      </c>
      <c r="E148" s="70" t="s">
        <v>14</v>
      </c>
      <c r="F148" s="71" t="s">
        <v>502</v>
      </c>
      <c r="G148" s="72" t="s">
        <v>238</v>
      </c>
      <c r="H148" s="72" t="s">
        <v>190</v>
      </c>
      <c r="I148" s="73" t="s">
        <v>176</v>
      </c>
      <c r="J148" s="72" t="s">
        <v>181</v>
      </c>
      <c r="K148" s="74">
        <v>3</v>
      </c>
      <c r="L148" s="74">
        <v>2</v>
      </c>
      <c r="M148" s="74">
        <v>1</v>
      </c>
      <c r="N148" s="74">
        <v>1</v>
      </c>
      <c r="O148" s="75">
        <f t="shared" si="6"/>
        <v>7</v>
      </c>
    </row>
    <row r="149" spans="1:15" s="62" customFormat="1" ht="112.35" customHeight="1" x14ac:dyDescent="0.25">
      <c r="A149" s="68" t="s">
        <v>10</v>
      </c>
      <c r="B149" s="68" t="s">
        <v>35</v>
      </c>
      <c r="C149" s="69" t="s">
        <v>28</v>
      </c>
      <c r="D149" s="70" t="s">
        <v>155</v>
      </c>
      <c r="E149" s="70" t="s">
        <v>14</v>
      </c>
      <c r="F149" s="71" t="s">
        <v>503</v>
      </c>
      <c r="G149" s="72" t="s">
        <v>238</v>
      </c>
      <c r="H149" s="72" t="s">
        <v>190</v>
      </c>
      <c r="I149" s="73" t="s">
        <v>176</v>
      </c>
      <c r="J149" s="72" t="s">
        <v>181</v>
      </c>
      <c r="K149" s="74">
        <v>3</v>
      </c>
      <c r="L149" s="74">
        <v>2</v>
      </c>
      <c r="M149" s="74">
        <v>1</v>
      </c>
      <c r="N149" s="74">
        <v>1</v>
      </c>
      <c r="O149" s="75">
        <f t="shared" si="6"/>
        <v>7</v>
      </c>
    </row>
    <row r="150" spans="1:15" s="62" customFormat="1" ht="112.35" customHeight="1" x14ac:dyDescent="0.25">
      <c r="A150" s="68" t="s">
        <v>10</v>
      </c>
      <c r="B150" s="68" t="s">
        <v>35</v>
      </c>
      <c r="C150" s="69" t="s">
        <v>28</v>
      </c>
      <c r="D150" s="70" t="s">
        <v>155</v>
      </c>
      <c r="E150" s="70" t="s">
        <v>14</v>
      </c>
      <c r="F150" s="71" t="s">
        <v>504</v>
      </c>
      <c r="G150" s="72" t="s">
        <v>238</v>
      </c>
      <c r="H150" s="72" t="s">
        <v>190</v>
      </c>
      <c r="I150" s="73" t="s">
        <v>176</v>
      </c>
      <c r="J150" s="72" t="s">
        <v>181</v>
      </c>
      <c r="K150" s="74">
        <v>3</v>
      </c>
      <c r="L150" s="74">
        <v>2</v>
      </c>
      <c r="M150" s="74">
        <v>1</v>
      </c>
      <c r="N150" s="74">
        <v>1</v>
      </c>
      <c r="O150" s="75">
        <f t="shared" si="6"/>
        <v>7</v>
      </c>
    </row>
    <row r="151" spans="1:15" s="62" customFormat="1" ht="112.35" customHeight="1" x14ac:dyDescent="0.25">
      <c r="A151" s="68" t="s">
        <v>10</v>
      </c>
      <c r="B151" s="68" t="s">
        <v>35</v>
      </c>
      <c r="C151" s="69" t="s">
        <v>28</v>
      </c>
      <c r="D151" s="70" t="s">
        <v>155</v>
      </c>
      <c r="E151" s="70" t="s">
        <v>14</v>
      </c>
      <c r="F151" s="71" t="s">
        <v>505</v>
      </c>
      <c r="G151" s="72" t="s">
        <v>238</v>
      </c>
      <c r="H151" s="72" t="s">
        <v>190</v>
      </c>
      <c r="I151" s="73" t="s">
        <v>176</v>
      </c>
      <c r="J151" s="72" t="s">
        <v>181</v>
      </c>
      <c r="K151" s="74">
        <v>3</v>
      </c>
      <c r="L151" s="74">
        <v>2</v>
      </c>
      <c r="M151" s="74">
        <v>1</v>
      </c>
      <c r="N151" s="74">
        <v>1</v>
      </c>
      <c r="O151" s="75">
        <f t="shared" si="6"/>
        <v>7</v>
      </c>
    </row>
    <row r="152" spans="1:15" s="62" customFormat="1" ht="112.35" customHeight="1" x14ac:dyDescent="0.25">
      <c r="A152" s="68" t="s">
        <v>10</v>
      </c>
      <c r="B152" s="68" t="s">
        <v>35</v>
      </c>
      <c r="C152" s="69" t="s">
        <v>28</v>
      </c>
      <c r="D152" s="70" t="s">
        <v>155</v>
      </c>
      <c r="E152" s="70" t="s">
        <v>14</v>
      </c>
      <c r="F152" s="71" t="s">
        <v>506</v>
      </c>
      <c r="G152" s="72" t="s">
        <v>238</v>
      </c>
      <c r="H152" s="72" t="s">
        <v>190</v>
      </c>
      <c r="I152" s="73" t="s">
        <v>176</v>
      </c>
      <c r="J152" s="72" t="s">
        <v>181</v>
      </c>
      <c r="K152" s="74">
        <v>3</v>
      </c>
      <c r="L152" s="74">
        <v>2</v>
      </c>
      <c r="M152" s="74">
        <v>1</v>
      </c>
      <c r="N152" s="74">
        <v>1</v>
      </c>
      <c r="O152" s="75">
        <f t="shared" si="6"/>
        <v>7</v>
      </c>
    </row>
    <row r="153" spans="1:15" s="62" customFormat="1" ht="112.35" customHeight="1" x14ac:dyDescent="0.25">
      <c r="A153" s="68" t="s">
        <v>10</v>
      </c>
      <c r="B153" s="68" t="s">
        <v>35</v>
      </c>
      <c r="C153" s="69" t="s">
        <v>28</v>
      </c>
      <c r="D153" s="70" t="s">
        <v>155</v>
      </c>
      <c r="E153" s="70" t="s">
        <v>14</v>
      </c>
      <c r="F153" s="71" t="s">
        <v>507</v>
      </c>
      <c r="G153" s="72" t="s">
        <v>238</v>
      </c>
      <c r="H153" s="72" t="s">
        <v>190</v>
      </c>
      <c r="I153" s="73" t="s">
        <v>176</v>
      </c>
      <c r="J153" s="72" t="s">
        <v>181</v>
      </c>
      <c r="K153" s="74">
        <v>3</v>
      </c>
      <c r="L153" s="74">
        <v>2</v>
      </c>
      <c r="M153" s="74">
        <v>1</v>
      </c>
      <c r="N153" s="74">
        <v>1</v>
      </c>
      <c r="O153" s="75">
        <f t="shared" si="6"/>
        <v>7</v>
      </c>
    </row>
    <row r="154" spans="1:15" s="62" customFormat="1" ht="112.35" customHeight="1" x14ac:dyDescent="0.25">
      <c r="A154" s="68" t="s">
        <v>10</v>
      </c>
      <c r="B154" s="68" t="s">
        <v>35</v>
      </c>
      <c r="C154" s="69" t="s">
        <v>28</v>
      </c>
      <c r="D154" s="70" t="s">
        <v>155</v>
      </c>
      <c r="E154" s="70" t="s">
        <v>14</v>
      </c>
      <c r="F154" s="71" t="s">
        <v>508</v>
      </c>
      <c r="G154" s="72" t="s">
        <v>238</v>
      </c>
      <c r="H154" s="72" t="s">
        <v>190</v>
      </c>
      <c r="I154" s="73" t="s">
        <v>176</v>
      </c>
      <c r="J154" s="72" t="s">
        <v>181</v>
      </c>
      <c r="K154" s="74">
        <v>3</v>
      </c>
      <c r="L154" s="74">
        <v>2</v>
      </c>
      <c r="M154" s="74">
        <v>1</v>
      </c>
      <c r="N154" s="74">
        <v>1</v>
      </c>
      <c r="O154" s="75">
        <f t="shared" si="6"/>
        <v>7</v>
      </c>
    </row>
    <row r="155" spans="1:15" s="62" customFormat="1" ht="112.35" customHeight="1" x14ac:dyDescent="0.25">
      <c r="A155" s="68" t="s">
        <v>10</v>
      </c>
      <c r="B155" s="68" t="s">
        <v>35</v>
      </c>
      <c r="C155" s="69" t="s">
        <v>28</v>
      </c>
      <c r="D155" s="70" t="s">
        <v>239</v>
      </c>
      <c r="E155" s="70" t="s">
        <v>12</v>
      </c>
      <c r="F155" s="71" t="s">
        <v>481</v>
      </c>
      <c r="G155" s="72" t="s">
        <v>509</v>
      </c>
      <c r="H155" s="72" t="s">
        <v>228</v>
      </c>
      <c r="I155" s="73" t="s">
        <v>176</v>
      </c>
      <c r="J155" s="72" t="s">
        <v>181</v>
      </c>
      <c r="K155" s="74">
        <v>2</v>
      </c>
      <c r="L155" s="74">
        <v>2</v>
      </c>
      <c r="M155" s="74">
        <v>2</v>
      </c>
      <c r="N155" s="74">
        <v>2</v>
      </c>
      <c r="O155" s="75">
        <f t="shared" si="6"/>
        <v>8</v>
      </c>
    </row>
  </sheetData>
  <sheetProtection sheet="1" objects="1" scenarios="1"/>
  <dataConsolidate/>
  <mergeCells count="1">
    <mergeCell ref="A1:O1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INDIRECT(VLOOKUP(A3&amp;"-"&amp;B3,[1]code!#REF!,2,FALSE))</xm:f>
          </x14:formula1>
          <xm:sqref>C3 C6:C155</xm:sqref>
        </x14:dataValidation>
        <x14:dataValidation type="list" allowBlank="1" showInputMessage="1" showErrorMessage="1">
          <x14:formula1>
            <xm:f>[1]code!#REF!</xm:f>
          </x14:formula1>
          <xm:sqref>E3:E155 A3:B155</xm:sqref>
        </x14:dataValidation>
        <x14:dataValidation type="list" allowBlank="1" showInputMessage="1" showErrorMessage="1">
          <x14:formula1>
            <xm:f>INDIRECT(VLOOKUP(B156&amp;"-"&amp;C156,[2]code!#REF!,2,FALSE))</xm:f>
          </x14:formula1>
          <xm:sqref>C4:C5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zoomScale="40" zoomScaleNormal="40" workbookViewId="0">
      <pane xSplit="1" ySplit="7" topLeftCell="B12" activePane="bottomRight" state="frozen"/>
      <selection pane="topRight" activeCell="B1" sqref="B1"/>
      <selection pane="bottomLeft" activeCell="A6" sqref="A6"/>
      <selection pane="bottomRight" activeCell="A7" sqref="A7:XFD7"/>
    </sheetView>
  </sheetViews>
  <sheetFormatPr defaultRowHeight="15" x14ac:dyDescent="0.25"/>
  <cols>
    <col min="1" max="1" width="36.7109375" customWidth="1"/>
    <col min="2" max="20" width="25.7109375" customWidth="1"/>
  </cols>
  <sheetData>
    <row r="1" spans="1:20" s="39" customFormat="1" ht="24.95" customHeight="1" x14ac:dyDescent="0.3"/>
    <row r="2" spans="1:20" s="39" customFormat="1" ht="75" x14ac:dyDescent="0.3">
      <c r="A2" s="53" t="s">
        <v>511</v>
      </c>
    </row>
    <row r="3" spans="1:20" s="39" customFormat="1" ht="24.95" customHeight="1" x14ac:dyDescent="0.3"/>
    <row r="4" spans="1:20" x14ac:dyDescent="0.25">
      <c r="A4" s="31" t="s">
        <v>33</v>
      </c>
      <c r="B4" s="32" t="s">
        <v>243</v>
      </c>
      <c r="C4" s="30"/>
    </row>
    <row r="5" spans="1:20" x14ac:dyDescent="0.25">
      <c r="A5" s="30"/>
      <c r="B5" s="30"/>
      <c r="C5" s="30"/>
    </row>
    <row r="6" spans="1:20" hidden="1" x14ac:dyDescent="0.25">
      <c r="A6" s="31" t="s">
        <v>149</v>
      </c>
      <c r="B6" s="40" t="s">
        <v>148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s="41" customFormat="1" ht="76.5" x14ac:dyDescent="0.25">
      <c r="A7" s="77" t="s">
        <v>146</v>
      </c>
      <c r="B7" s="80" t="s">
        <v>119</v>
      </c>
      <c r="C7" s="78" t="s">
        <v>26</v>
      </c>
      <c r="D7" s="78" t="s">
        <v>157</v>
      </c>
      <c r="E7" s="78" t="s">
        <v>25</v>
      </c>
      <c r="F7" s="78" t="s">
        <v>51</v>
      </c>
      <c r="G7" s="78" t="s">
        <v>15</v>
      </c>
      <c r="H7" s="78" t="s">
        <v>20</v>
      </c>
      <c r="I7" s="78" t="s">
        <v>18</v>
      </c>
      <c r="J7" s="78" t="s">
        <v>23</v>
      </c>
      <c r="K7" s="78" t="s">
        <v>255</v>
      </c>
      <c r="L7" s="78" t="s">
        <v>266</v>
      </c>
      <c r="M7" s="78" t="s">
        <v>292</v>
      </c>
      <c r="N7" s="78" t="s">
        <v>327</v>
      </c>
      <c r="O7" s="78" t="s">
        <v>337</v>
      </c>
      <c r="P7" s="78" t="s">
        <v>348</v>
      </c>
      <c r="Q7" s="78" t="s">
        <v>368</v>
      </c>
      <c r="R7" s="78" t="s">
        <v>374</v>
      </c>
      <c r="S7" s="78" t="s">
        <v>392</v>
      </c>
      <c r="T7" s="79" t="s">
        <v>147</v>
      </c>
    </row>
    <row r="8" spans="1:20" x14ac:dyDescent="0.25">
      <c r="A8" s="34" t="s">
        <v>151</v>
      </c>
      <c r="B8" s="33">
        <v>7</v>
      </c>
      <c r="C8" s="33">
        <v>8</v>
      </c>
      <c r="D8" s="33">
        <v>9</v>
      </c>
      <c r="E8" s="33">
        <v>9</v>
      </c>
      <c r="F8" s="33">
        <v>8</v>
      </c>
      <c r="G8" s="33">
        <v>8</v>
      </c>
      <c r="H8" s="33"/>
      <c r="I8" s="33"/>
      <c r="J8" s="33">
        <v>6</v>
      </c>
      <c r="K8" s="33">
        <v>8</v>
      </c>
      <c r="L8" s="33"/>
      <c r="M8" s="33"/>
      <c r="N8" s="33"/>
      <c r="O8" s="33">
        <v>30</v>
      </c>
      <c r="P8" s="33">
        <v>10</v>
      </c>
      <c r="Q8" s="33">
        <v>8</v>
      </c>
      <c r="R8" s="33">
        <v>7</v>
      </c>
      <c r="S8" s="33"/>
      <c r="T8" s="33">
        <v>118</v>
      </c>
    </row>
    <row r="9" spans="1:20" x14ac:dyDescent="0.25">
      <c r="A9" s="34" t="s">
        <v>267</v>
      </c>
      <c r="B9" s="33"/>
      <c r="C9" s="33"/>
      <c r="D9" s="33"/>
      <c r="E9" s="33"/>
      <c r="F9" s="33"/>
      <c r="G9" s="33"/>
      <c r="H9" s="33"/>
      <c r="I9" s="33"/>
      <c r="J9" s="33">
        <v>24</v>
      </c>
      <c r="K9" s="33"/>
      <c r="L9" s="33">
        <v>40</v>
      </c>
      <c r="M9" s="33"/>
      <c r="N9" s="33">
        <v>20</v>
      </c>
      <c r="O9" s="33"/>
      <c r="P9" s="33">
        <v>20</v>
      </c>
      <c r="Q9" s="33"/>
      <c r="R9" s="33"/>
      <c r="S9" s="33"/>
      <c r="T9" s="33">
        <v>104</v>
      </c>
    </row>
    <row r="10" spans="1:20" x14ac:dyDescent="0.25">
      <c r="A10" s="34" t="s">
        <v>161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>
        <v>27</v>
      </c>
      <c r="O10" s="33"/>
      <c r="P10" s="33"/>
      <c r="Q10" s="33"/>
      <c r="R10" s="33">
        <v>48</v>
      </c>
      <c r="S10" s="33">
        <v>8</v>
      </c>
      <c r="T10" s="33">
        <v>83</v>
      </c>
    </row>
    <row r="11" spans="1:20" x14ac:dyDescent="0.25">
      <c r="A11" s="54" t="s">
        <v>154</v>
      </c>
      <c r="B11" s="33"/>
      <c r="C11" s="33"/>
      <c r="D11" s="33"/>
      <c r="E11" s="33"/>
      <c r="F11" s="33">
        <v>10</v>
      </c>
      <c r="G11" s="33">
        <v>33</v>
      </c>
      <c r="H11" s="33">
        <v>27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>
        <v>70</v>
      </c>
    </row>
    <row r="12" spans="1:20" x14ac:dyDescent="0.25">
      <c r="A12" s="34" t="s">
        <v>195</v>
      </c>
      <c r="B12" s="33"/>
      <c r="C12" s="33"/>
      <c r="D12" s="33">
        <v>9</v>
      </c>
      <c r="E12" s="33"/>
      <c r="F12" s="33"/>
      <c r="G12" s="33">
        <v>23</v>
      </c>
      <c r="H12" s="33"/>
      <c r="I12" s="33">
        <v>30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>
        <v>62</v>
      </c>
    </row>
    <row r="13" spans="1:20" x14ac:dyDescent="0.25">
      <c r="A13" s="34" t="s">
        <v>277</v>
      </c>
      <c r="B13" s="33"/>
      <c r="C13" s="33"/>
      <c r="D13" s="33"/>
      <c r="E13" s="33"/>
      <c r="F13" s="33"/>
      <c r="G13" s="33"/>
      <c r="H13" s="33">
        <v>9</v>
      </c>
      <c r="I13" s="33"/>
      <c r="J13" s="33"/>
      <c r="K13" s="33"/>
      <c r="L13" s="33">
        <v>18</v>
      </c>
      <c r="M13" s="33"/>
      <c r="N13" s="33"/>
      <c r="O13" s="33"/>
      <c r="P13" s="33"/>
      <c r="Q13" s="33"/>
      <c r="R13" s="33"/>
      <c r="S13" s="33">
        <v>11</v>
      </c>
      <c r="T13" s="33">
        <v>38</v>
      </c>
    </row>
    <row r="14" spans="1:20" x14ac:dyDescent="0.25">
      <c r="A14" s="34" t="s">
        <v>293</v>
      </c>
      <c r="B14" s="33"/>
      <c r="C14" s="33"/>
      <c r="D14" s="33"/>
      <c r="E14" s="33">
        <v>18</v>
      </c>
      <c r="F14" s="33"/>
      <c r="G14" s="33"/>
      <c r="H14" s="33"/>
      <c r="I14" s="33"/>
      <c r="J14" s="33"/>
      <c r="K14" s="33"/>
      <c r="L14" s="33"/>
      <c r="M14" s="33">
        <v>10</v>
      </c>
      <c r="N14" s="33"/>
      <c r="O14" s="33"/>
      <c r="P14" s="33"/>
      <c r="Q14" s="33"/>
      <c r="R14" s="33"/>
      <c r="S14" s="33">
        <v>8</v>
      </c>
      <c r="T14" s="33">
        <v>36</v>
      </c>
    </row>
    <row r="15" spans="1:20" x14ac:dyDescent="0.25">
      <c r="A15" s="54" t="s">
        <v>159</v>
      </c>
      <c r="B15" s="33"/>
      <c r="C15" s="33">
        <v>24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>
        <v>24</v>
      </c>
    </row>
    <row r="16" spans="1:20" x14ac:dyDescent="0.25">
      <c r="A16" s="34" t="s">
        <v>185</v>
      </c>
      <c r="B16" s="33"/>
      <c r="C16" s="33"/>
      <c r="D16" s="33"/>
      <c r="E16" s="33"/>
      <c r="F16" s="33">
        <v>9</v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>
        <v>10</v>
      </c>
      <c r="T16" s="33">
        <v>19</v>
      </c>
    </row>
    <row r="17" spans="1:20" x14ac:dyDescent="0.25">
      <c r="A17" s="34" t="s">
        <v>366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>
        <v>10</v>
      </c>
      <c r="Q17" s="33">
        <v>8</v>
      </c>
      <c r="R17" s="33"/>
      <c r="S17" s="33"/>
      <c r="T17" s="33">
        <v>18</v>
      </c>
    </row>
    <row r="18" spans="1:20" x14ac:dyDescent="0.25">
      <c r="A18" s="34" t="s">
        <v>319</v>
      </c>
      <c r="B18" s="33"/>
      <c r="C18" s="33"/>
      <c r="D18" s="33"/>
      <c r="E18" s="33">
        <v>17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>
        <v>17</v>
      </c>
    </row>
    <row r="19" spans="1:20" x14ac:dyDescent="0.25">
      <c r="A19" s="34" t="s">
        <v>301</v>
      </c>
      <c r="B19" s="33"/>
      <c r="C19" s="33"/>
      <c r="D19" s="33">
        <v>10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>
        <v>10</v>
      </c>
    </row>
    <row r="20" spans="1:20" x14ac:dyDescent="0.25">
      <c r="A20" s="34" t="s">
        <v>153</v>
      </c>
      <c r="B20" s="33"/>
      <c r="C20" s="33"/>
      <c r="D20" s="33"/>
      <c r="E20" s="33"/>
      <c r="F20" s="33">
        <v>10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>
        <v>10</v>
      </c>
    </row>
    <row r="21" spans="1:20" x14ac:dyDescent="0.25">
      <c r="A21" s="34" t="s">
        <v>307</v>
      </c>
      <c r="B21" s="33"/>
      <c r="C21" s="33"/>
      <c r="D21" s="33">
        <v>10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>
        <v>10</v>
      </c>
    </row>
    <row r="22" spans="1:20" x14ac:dyDescent="0.25">
      <c r="A22" s="34" t="s">
        <v>404</v>
      </c>
      <c r="B22" s="33"/>
      <c r="C22" s="33"/>
      <c r="D22" s="33"/>
      <c r="E22" s="33"/>
      <c r="F22" s="33">
        <v>10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>
        <v>10</v>
      </c>
    </row>
    <row r="23" spans="1:20" x14ac:dyDescent="0.25">
      <c r="A23" s="34" t="s">
        <v>353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>
        <v>10</v>
      </c>
      <c r="Q23" s="33"/>
      <c r="R23" s="33"/>
      <c r="S23" s="33"/>
      <c r="T23" s="33">
        <v>10</v>
      </c>
    </row>
    <row r="24" spans="1:20" x14ac:dyDescent="0.25">
      <c r="A24" s="34" t="s">
        <v>358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>
        <v>10</v>
      </c>
      <c r="Q24" s="33"/>
      <c r="R24" s="33"/>
      <c r="S24" s="33"/>
      <c r="T24" s="33">
        <v>10</v>
      </c>
    </row>
    <row r="25" spans="1:20" x14ac:dyDescent="0.25">
      <c r="A25" s="34" t="s">
        <v>178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10</v>
      </c>
      <c r="T25" s="33">
        <v>10</v>
      </c>
    </row>
    <row r="26" spans="1:20" x14ac:dyDescent="0.25">
      <c r="A26" s="34" t="s">
        <v>396</v>
      </c>
      <c r="B26" s="33"/>
      <c r="C26" s="33"/>
      <c r="D26" s="33"/>
      <c r="E26" s="33"/>
      <c r="F26" s="33">
        <v>9</v>
      </c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>
        <v>9</v>
      </c>
    </row>
    <row r="27" spans="1:20" x14ac:dyDescent="0.25">
      <c r="A27" s="34" t="s">
        <v>375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>
        <v>8</v>
      </c>
      <c r="S27" s="33"/>
      <c r="T27" s="33">
        <v>8</v>
      </c>
    </row>
    <row r="28" spans="1:20" x14ac:dyDescent="0.25">
      <c r="A28" s="54" t="s">
        <v>158</v>
      </c>
      <c r="B28" s="33"/>
      <c r="C28" s="33">
        <v>8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>
        <v>8</v>
      </c>
    </row>
    <row r="29" spans="1:20" x14ac:dyDescent="0.25">
      <c r="A29" s="54" t="s">
        <v>155</v>
      </c>
      <c r="B29" s="33"/>
      <c r="C29" s="33">
        <v>8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>
        <v>8</v>
      </c>
    </row>
    <row r="30" spans="1:20" x14ac:dyDescent="0.25">
      <c r="A30" s="34" t="s">
        <v>200</v>
      </c>
      <c r="B30" s="33">
        <v>8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>
        <v>8</v>
      </c>
    </row>
    <row r="31" spans="1:20" x14ac:dyDescent="0.25">
      <c r="A31" s="34" t="s">
        <v>259</v>
      </c>
      <c r="B31" s="33"/>
      <c r="C31" s="33"/>
      <c r="D31" s="33"/>
      <c r="E31" s="33"/>
      <c r="F31" s="33"/>
      <c r="G31" s="33"/>
      <c r="H31" s="33"/>
      <c r="I31" s="33"/>
      <c r="J31" s="33"/>
      <c r="K31" s="33">
        <v>8</v>
      </c>
      <c r="L31" s="33"/>
      <c r="M31" s="33"/>
      <c r="N31" s="33"/>
      <c r="O31" s="33"/>
      <c r="P31" s="33"/>
      <c r="Q31" s="33"/>
      <c r="R31" s="33"/>
      <c r="S31" s="33"/>
      <c r="T31" s="33">
        <v>8</v>
      </c>
    </row>
    <row r="32" spans="1:20" x14ac:dyDescent="0.25">
      <c r="A32" s="34" t="s">
        <v>296</v>
      </c>
      <c r="B32" s="33"/>
      <c r="C32" s="33"/>
      <c r="D32" s="33">
        <v>6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>
        <v>6</v>
      </c>
    </row>
    <row r="33" spans="1:20" x14ac:dyDescent="0.25">
      <c r="A33" s="54" t="s">
        <v>156</v>
      </c>
      <c r="B33" s="33"/>
      <c r="C33" s="33"/>
      <c r="D33" s="33"/>
      <c r="E33" s="33"/>
      <c r="F33" s="33"/>
      <c r="G33" s="33"/>
      <c r="H33" s="33"/>
      <c r="I33" s="33"/>
      <c r="J33" s="33">
        <v>5</v>
      </c>
      <c r="K33" s="33"/>
      <c r="L33" s="33"/>
      <c r="M33" s="33"/>
      <c r="N33" s="33"/>
      <c r="O33" s="33"/>
      <c r="P33" s="33"/>
      <c r="Q33" s="33"/>
      <c r="R33" s="33"/>
      <c r="S33" s="33"/>
      <c r="T33" s="33">
        <v>5</v>
      </c>
    </row>
    <row r="34" spans="1:20" x14ac:dyDescent="0.25">
      <c r="A34" s="34" t="s">
        <v>147</v>
      </c>
      <c r="B34" s="33">
        <v>15</v>
      </c>
      <c r="C34" s="33">
        <v>48</v>
      </c>
      <c r="D34" s="33">
        <v>44</v>
      </c>
      <c r="E34" s="33">
        <v>44</v>
      </c>
      <c r="F34" s="33">
        <v>56</v>
      </c>
      <c r="G34" s="33">
        <v>64</v>
      </c>
      <c r="H34" s="33">
        <v>36</v>
      </c>
      <c r="I34" s="33">
        <v>30</v>
      </c>
      <c r="J34" s="33">
        <v>35</v>
      </c>
      <c r="K34" s="33">
        <v>16</v>
      </c>
      <c r="L34" s="33">
        <v>58</v>
      </c>
      <c r="M34" s="33">
        <v>10</v>
      </c>
      <c r="N34" s="33">
        <v>47</v>
      </c>
      <c r="O34" s="33">
        <v>30</v>
      </c>
      <c r="P34" s="33">
        <v>60</v>
      </c>
      <c r="Q34" s="33">
        <v>16</v>
      </c>
      <c r="R34" s="33">
        <v>63</v>
      </c>
      <c r="S34" s="33">
        <v>47</v>
      </c>
      <c r="T34" s="33">
        <v>719</v>
      </c>
    </row>
  </sheetData>
  <sheetProtection sheet="1" objects="1" scenarios="1"/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zoomScale="90" zoomScaleNormal="9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B7" sqref="B7"/>
    </sheetView>
  </sheetViews>
  <sheetFormatPr defaultRowHeight="15" x14ac:dyDescent="0.25"/>
  <cols>
    <col min="1" max="1" width="47.28515625" customWidth="1"/>
    <col min="2" max="20" width="25.7109375" customWidth="1"/>
    <col min="21" max="26" width="10.7109375" customWidth="1"/>
  </cols>
  <sheetData>
    <row r="1" spans="1:26" s="39" customFormat="1" ht="24.95" customHeight="1" x14ac:dyDescent="0.3"/>
    <row r="2" spans="1:26" s="39" customFormat="1" ht="75" customHeight="1" x14ac:dyDescent="0.3">
      <c r="A2" s="81" t="s">
        <v>510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6" s="39" customFormat="1" ht="24.95" customHeight="1" x14ac:dyDescent="0.3"/>
    <row r="4" spans="1:26" x14ac:dyDescent="0.25">
      <c r="A4" s="31" t="s">
        <v>33</v>
      </c>
      <c r="B4" s="32" t="s">
        <v>243</v>
      </c>
      <c r="C4" s="30"/>
    </row>
    <row r="5" spans="1:26" x14ac:dyDescent="0.25">
      <c r="A5" s="30"/>
      <c r="B5" s="30"/>
      <c r="C5" s="30"/>
    </row>
    <row r="6" spans="1:26" hidden="1" x14ac:dyDescent="0.25">
      <c r="A6" s="31" t="s">
        <v>149</v>
      </c>
      <c r="B6" s="40" t="s">
        <v>148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6" s="41" customFormat="1" ht="72.75" customHeight="1" x14ac:dyDescent="0.25">
      <c r="A7" s="77" t="s">
        <v>146</v>
      </c>
      <c r="B7" s="78" t="s">
        <v>15</v>
      </c>
      <c r="C7" s="78" t="s">
        <v>374</v>
      </c>
      <c r="D7" s="78" t="s">
        <v>348</v>
      </c>
      <c r="E7" s="78" t="s">
        <v>266</v>
      </c>
      <c r="F7" s="78" t="s">
        <v>51</v>
      </c>
      <c r="G7" s="78" t="s">
        <v>26</v>
      </c>
      <c r="H7" s="78" t="s">
        <v>327</v>
      </c>
      <c r="I7" s="78" t="s">
        <v>392</v>
      </c>
      <c r="J7" s="78" t="s">
        <v>25</v>
      </c>
      <c r="K7" s="82" t="s">
        <v>157</v>
      </c>
      <c r="L7" s="78" t="s">
        <v>20</v>
      </c>
      <c r="M7" s="78" t="s">
        <v>23</v>
      </c>
      <c r="N7" s="78" t="s">
        <v>18</v>
      </c>
      <c r="O7" s="78" t="s">
        <v>337</v>
      </c>
      <c r="P7" s="78" t="s">
        <v>368</v>
      </c>
      <c r="Q7" s="78" t="s">
        <v>255</v>
      </c>
      <c r="R7" s="82" t="s">
        <v>119</v>
      </c>
      <c r="S7" s="78" t="s">
        <v>292</v>
      </c>
      <c r="T7" s="79" t="s">
        <v>147</v>
      </c>
      <c r="U7" s="60"/>
      <c r="V7" s="60"/>
      <c r="W7" s="60"/>
      <c r="X7" s="60"/>
      <c r="Y7" s="60"/>
      <c r="Z7" s="60"/>
    </row>
    <row r="8" spans="1:26" x14ac:dyDescent="0.25">
      <c r="A8" s="34" t="s">
        <v>302</v>
      </c>
      <c r="B8" s="33"/>
      <c r="C8" s="33"/>
      <c r="D8" s="33"/>
      <c r="E8" s="33"/>
      <c r="F8" s="33"/>
      <c r="G8" s="33"/>
      <c r="H8" s="33"/>
      <c r="I8" s="33"/>
      <c r="J8" s="33"/>
      <c r="K8" s="33">
        <v>10</v>
      </c>
      <c r="L8" s="33"/>
      <c r="M8" s="33"/>
      <c r="N8" s="33"/>
      <c r="O8" s="33"/>
      <c r="P8" s="33"/>
      <c r="Q8" s="33"/>
      <c r="R8" s="33"/>
      <c r="S8" s="33"/>
      <c r="T8" s="33">
        <v>10</v>
      </c>
    </row>
    <row r="9" spans="1:26" x14ac:dyDescent="0.25">
      <c r="A9" s="34" t="s">
        <v>278</v>
      </c>
      <c r="B9" s="33"/>
      <c r="C9" s="33"/>
      <c r="D9" s="33"/>
      <c r="E9" s="33">
        <v>9</v>
      </c>
      <c r="F9" s="33"/>
      <c r="G9" s="33"/>
      <c r="H9" s="33"/>
      <c r="I9" s="33"/>
      <c r="J9" s="33"/>
      <c r="K9" s="33">
        <v>10</v>
      </c>
      <c r="L9" s="33"/>
      <c r="M9" s="33"/>
      <c r="N9" s="33"/>
      <c r="O9" s="33"/>
      <c r="P9" s="33"/>
      <c r="Q9" s="33"/>
      <c r="R9" s="33"/>
      <c r="S9" s="33"/>
      <c r="T9" s="33">
        <v>19</v>
      </c>
    </row>
    <row r="10" spans="1:26" x14ac:dyDescent="0.25">
      <c r="A10" s="34" t="s">
        <v>244</v>
      </c>
      <c r="B10" s="33"/>
      <c r="C10" s="33"/>
      <c r="D10" s="33"/>
      <c r="E10" s="33"/>
      <c r="F10" s="33"/>
      <c r="G10" s="33">
        <v>8</v>
      </c>
      <c r="H10" s="33"/>
      <c r="I10" s="33"/>
      <c r="J10" s="33"/>
      <c r="K10" s="33">
        <v>9</v>
      </c>
      <c r="L10" s="33"/>
      <c r="M10" s="33"/>
      <c r="N10" s="33"/>
      <c r="O10" s="33">
        <v>10</v>
      </c>
      <c r="P10" s="33"/>
      <c r="Q10" s="33"/>
      <c r="R10" s="33">
        <v>7</v>
      </c>
      <c r="S10" s="33"/>
      <c r="T10" s="33">
        <v>34</v>
      </c>
    </row>
    <row r="11" spans="1:26" x14ac:dyDescent="0.25">
      <c r="A11" s="34" t="s">
        <v>308</v>
      </c>
      <c r="B11" s="33"/>
      <c r="C11" s="33"/>
      <c r="D11" s="33"/>
      <c r="E11" s="33"/>
      <c r="F11" s="33"/>
      <c r="G11" s="33"/>
      <c r="H11" s="33"/>
      <c r="I11" s="33"/>
      <c r="J11" s="33"/>
      <c r="K11" s="33">
        <v>9</v>
      </c>
      <c r="L11" s="33">
        <v>9</v>
      </c>
      <c r="M11" s="33"/>
      <c r="N11" s="33"/>
      <c r="O11" s="33"/>
      <c r="P11" s="33"/>
      <c r="Q11" s="33"/>
      <c r="R11" s="33"/>
      <c r="S11" s="33"/>
      <c r="T11" s="33">
        <v>18</v>
      </c>
    </row>
    <row r="12" spans="1:26" x14ac:dyDescent="0.25">
      <c r="A12" s="34" t="s">
        <v>298</v>
      </c>
      <c r="B12" s="33"/>
      <c r="C12" s="33"/>
      <c r="D12" s="33"/>
      <c r="E12" s="33"/>
      <c r="F12" s="33"/>
      <c r="G12" s="33"/>
      <c r="H12" s="33"/>
      <c r="I12" s="33"/>
      <c r="J12" s="33"/>
      <c r="K12" s="33">
        <v>6</v>
      </c>
      <c r="L12" s="33"/>
      <c r="M12" s="33"/>
      <c r="N12" s="33"/>
      <c r="O12" s="33"/>
      <c r="P12" s="33"/>
      <c r="Q12" s="33"/>
      <c r="R12" s="33"/>
      <c r="S12" s="33"/>
      <c r="T12" s="33">
        <v>6</v>
      </c>
    </row>
    <row r="13" spans="1:26" x14ac:dyDescent="0.25">
      <c r="A13" s="34" t="s">
        <v>382</v>
      </c>
      <c r="B13" s="33"/>
      <c r="C13" s="33">
        <v>7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>
        <v>7</v>
      </c>
    </row>
    <row r="14" spans="1:26" x14ac:dyDescent="0.25">
      <c r="A14" s="34" t="s">
        <v>424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>
        <v>6</v>
      </c>
      <c r="N14" s="33"/>
      <c r="O14" s="33"/>
      <c r="P14" s="33"/>
      <c r="Q14" s="33"/>
      <c r="R14" s="33"/>
      <c r="S14" s="33"/>
      <c r="T14" s="33">
        <v>6</v>
      </c>
    </row>
    <row r="15" spans="1:26" x14ac:dyDescent="0.25">
      <c r="A15" s="34" t="s">
        <v>412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>
        <v>9</v>
      </c>
      <c r="M15" s="33"/>
      <c r="N15" s="33"/>
      <c r="O15" s="33"/>
      <c r="P15" s="33"/>
      <c r="Q15" s="33"/>
      <c r="R15" s="33"/>
      <c r="S15" s="33"/>
      <c r="T15" s="33">
        <v>9</v>
      </c>
    </row>
    <row r="16" spans="1:26" x14ac:dyDescent="0.25">
      <c r="A16" s="34" t="s">
        <v>251</v>
      </c>
      <c r="B16" s="33"/>
      <c r="C16" s="33"/>
      <c r="D16" s="33"/>
      <c r="E16" s="33"/>
      <c r="F16" s="33"/>
      <c r="G16" s="33">
        <v>8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>
        <v>8</v>
      </c>
    </row>
    <row r="17" spans="1:20" x14ac:dyDescent="0.25">
      <c r="A17" s="34" t="s">
        <v>359</v>
      </c>
      <c r="B17" s="33"/>
      <c r="C17" s="33"/>
      <c r="D17" s="33">
        <v>10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>
        <v>10</v>
      </c>
    </row>
    <row r="18" spans="1:20" x14ac:dyDescent="0.25">
      <c r="A18" s="34" t="s">
        <v>252</v>
      </c>
      <c r="B18" s="33"/>
      <c r="C18" s="33"/>
      <c r="D18" s="33"/>
      <c r="E18" s="33"/>
      <c r="F18" s="33"/>
      <c r="G18" s="33">
        <v>8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>
        <v>8</v>
      </c>
    </row>
    <row r="19" spans="1:20" x14ac:dyDescent="0.25">
      <c r="A19" s="34" t="s">
        <v>391</v>
      </c>
      <c r="B19" s="33"/>
      <c r="C19" s="33">
        <v>8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>
        <v>8</v>
      </c>
    </row>
    <row r="20" spans="1:20" x14ac:dyDescent="0.25">
      <c r="A20" s="34" t="s">
        <v>253</v>
      </c>
      <c r="B20" s="33"/>
      <c r="C20" s="33"/>
      <c r="D20" s="33"/>
      <c r="E20" s="33"/>
      <c r="F20" s="33"/>
      <c r="G20" s="33">
        <v>8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>
        <v>8</v>
      </c>
    </row>
    <row r="21" spans="1:20" x14ac:dyDescent="0.25">
      <c r="A21" s="34" t="s">
        <v>418</v>
      </c>
      <c r="B21" s="33">
        <v>11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>
        <v>11</v>
      </c>
    </row>
    <row r="22" spans="1:20" x14ac:dyDescent="0.25">
      <c r="A22" s="34" t="s">
        <v>256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>
        <v>8</v>
      </c>
      <c r="R22" s="33"/>
      <c r="S22" s="33"/>
      <c r="T22" s="33">
        <v>8</v>
      </c>
    </row>
    <row r="23" spans="1:20" x14ac:dyDescent="0.25">
      <c r="A23" s="34" t="s">
        <v>349</v>
      </c>
      <c r="B23" s="33"/>
      <c r="C23" s="33"/>
      <c r="D23" s="33">
        <v>10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>
        <v>10</v>
      </c>
    </row>
    <row r="24" spans="1:20" x14ac:dyDescent="0.25">
      <c r="A24" s="34" t="s">
        <v>260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>
        <v>8</v>
      </c>
      <c r="R24" s="33"/>
      <c r="S24" s="33"/>
      <c r="T24" s="33">
        <v>8</v>
      </c>
    </row>
    <row r="25" spans="1:20" x14ac:dyDescent="0.25">
      <c r="A25" s="34" t="s">
        <v>250</v>
      </c>
      <c r="B25" s="33"/>
      <c r="C25" s="33"/>
      <c r="D25" s="33"/>
      <c r="E25" s="33"/>
      <c r="F25" s="33"/>
      <c r="G25" s="33">
        <v>8</v>
      </c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>
        <v>8</v>
      </c>
    </row>
    <row r="26" spans="1:20" x14ac:dyDescent="0.25">
      <c r="A26" s="34" t="s">
        <v>265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>
        <v>5</v>
      </c>
      <c r="N26" s="33"/>
      <c r="O26" s="33"/>
      <c r="P26" s="33"/>
      <c r="Q26" s="33"/>
      <c r="R26" s="33">
        <v>8</v>
      </c>
      <c r="S26" s="33"/>
      <c r="T26" s="33">
        <v>13</v>
      </c>
    </row>
    <row r="27" spans="1:20" x14ac:dyDescent="0.25">
      <c r="A27" s="34" t="s">
        <v>389</v>
      </c>
      <c r="B27" s="33"/>
      <c r="C27" s="33">
        <v>8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>
        <v>8</v>
      </c>
    </row>
    <row r="28" spans="1:20" x14ac:dyDescent="0.25">
      <c r="A28" s="34" t="s">
        <v>268</v>
      </c>
      <c r="B28" s="33">
        <v>12</v>
      </c>
      <c r="C28" s="33"/>
      <c r="D28" s="33">
        <v>10</v>
      </c>
      <c r="E28" s="33">
        <v>20</v>
      </c>
      <c r="F28" s="33"/>
      <c r="G28" s="33"/>
      <c r="H28" s="33">
        <v>10</v>
      </c>
      <c r="I28" s="33"/>
      <c r="J28" s="33"/>
      <c r="K28" s="33"/>
      <c r="L28" s="33"/>
      <c r="M28" s="33">
        <v>6</v>
      </c>
      <c r="N28" s="33">
        <v>10</v>
      </c>
      <c r="O28" s="33"/>
      <c r="P28" s="33"/>
      <c r="Q28" s="33"/>
      <c r="R28" s="33"/>
      <c r="S28" s="33"/>
      <c r="T28" s="33">
        <v>68</v>
      </c>
    </row>
    <row r="29" spans="1:20" x14ac:dyDescent="0.25">
      <c r="A29" s="34" t="s">
        <v>405</v>
      </c>
      <c r="B29" s="33"/>
      <c r="C29" s="33"/>
      <c r="D29" s="33"/>
      <c r="E29" s="33"/>
      <c r="F29" s="33">
        <v>10</v>
      </c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>
        <v>10</v>
      </c>
    </row>
    <row r="30" spans="1:20" x14ac:dyDescent="0.25">
      <c r="A30" s="34" t="s">
        <v>191</v>
      </c>
      <c r="B30" s="33">
        <v>8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>
        <v>8</v>
      </c>
    </row>
    <row r="31" spans="1:20" x14ac:dyDescent="0.25">
      <c r="A31" s="34" t="s">
        <v>415</v>
      </c>
      <c r="B31" s="33"/>
      <c r="C31" s="33"/>
      <c r="D31" s="33"/>
      <c r="E31" s="33"/>
      <c r="F31" s="33"/>
      <c r="G31" s="33"/>
      <c r="H31" s="33"/>
      <c r="I31" s="33">
        <v>11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>
        <v>11</v>
      </c>
    </row>
    <row r="32" spans="1:20" x14ac:dyDescent="0.25">
      <c r="A32" s="34" t="s">
        <v>282</v>
      </c>
      <c r="B32" s="33"/>
      <c r="C32" s="33"/>
      <c r="D32" s="33"/>
      <c r="E32" s="33">
        <v>9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>
        <v>9</v>
      </c>
    </row>
    <row r="33" spans="1:20" x14ac:dyDescent="0.25">
      <c r="A33" s="34" t="s">
        <v>422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>
        <v>10</v>
      </c>
      <c r="O33" s="33"/>
      <c r="P33" s="33"/>
      <c r="Q33" s="33"/>
      <c r="R33" s="33"/>
      <c r="S33" s="33"/>
      <c r="T33" s="33">
        <v>10</v>
      </c>
    </row>
    <row r="34" spans="1:20" x14ac:dyDescent="0.25">
      <c r="A34" s="34" t="s">
        <v>285</v>
      </c>
      <c r="B34" s="33">
        <v>11</v>
      </c>
      <c r="C34" s="33"/>
      <c r="D34" s="33">
        <v>10</v>
      </c>
      <c r="E34" s="33">
        <v>10</v>
      </c>
      <c r="F34" s="33"/>
      <c r="G34" s="33"/>
      <c r="H34" s="33"/>
      <c r="I34" s="33"/>
      <c r="J34" s="33"/>
      <c r="K34" s="33"/>
      <c r="L34" s="33"/>
      <c r="M34" s="33">
        <v>6</v>
      </c>
      <c r="N34" s="33">
        <v>10</v>
      </c>
      <c r="O34" s="33"/>
      <c r="P34" s="33"/>
      <c r="Q34" s="33"/>
      <c r="R34" s="33"/>
      <c r="S34" s="33"/>
      <c r="T34" s="33">
        <v>47</v>
      </c>
    </row>
    <row r="35" spans="1:20" x14ac:dyDescent="0.25">
      <c r="A35" s="34" t="s">
        <v>341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>
        <v>10</v>
      </c>
      <c r="P35" s="33"/>
      <c r="Q35" s="33"/>
      <c r="R35" s="33"/>
      <c r="S35" s="33"/>
      <c r="T35" s="33">
        <v>10</v>
      </c>
    </row>
    <row r="36" spans="1:20" x14ac:dyDescent="0.25">
      <c r="A36" s="34" t="s">
        <v>287</v>
      </c>
      <c r="B36" s="33"/>
      <c r="C36" s="33"/>
      <c r="D36" s="33"/>
      <c r="E36" s="33">
        <v>10</v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>
        <v>10</v>
      </c>
    </row>
    <row r="37" spans="1:20" x14ac:dyDescent="0.25">
      <c r="A37" s="34" t="s">
        <v>354</v>
      </c>
      <c r="B37" s="33"/>
      <c r="C37" s="33"/>
      <c r="D37" s="33">
        <v>10</v>
      </c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>
        <v>10</v>
      </c>
    </row>
    <row r="38" spans="1:20" x14ac:dyDescent="0.25">
      <c r="A38" s="34" t="s">
        <v>294</v>
      </c>
      <c r="B38" s="33"/>
      <c r="C38" s="33"/>
      <c r="D38" s="33"/>
      <c r="E38" s="33"/>
      <c r="F38" s="33"/>
      <c r="G38" s="33"/>
      <c r="H38" s="33"/>
      <c r="I38" s="33">
        <v>8</v>
      </c>
      <c r="J38" s="33">
        <v>9</v>
      </c>
      <c r="K38" s="33"/>
      <c r="L38" s="33">
        <v>9</v>
      </c>
      <c r="M38" s="33"/>
      <c r="N38" s="33"/>
      <c r="O38" s="33"/>
      <c r="P38" s="33"/>
      <c r="Q38" s="33"/>
      <c r="R38" s="33"/>
      <c r="S38" s="33">
        <v>10</v>
      </c>
      <c r="T38" s="33">
        <v>36</v>
      </c>
    </row>
    <row r="39" spans="1:20" x14ac:dyDescent="0.25">
      <c r="A39" s="34" t="s">
        <v>367</v>
      </c>
      <c r="B39" s="33"/>
      <c r="C39" s="33"/>
      <c r="D39" s="33">
        <v>10</v>
      </c>
      <c r="E39" s="33"/>
      <c r="F39" s="33">
        <v>10</v>
      </c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>
        <v>20</v>
      </c>
    </row>
    <row r="40" spans="1:20" x14ac:dyDescent="0.25">
      <c r="A40" s="34" t="s">
        <v>369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>
        <v>8</v>
      </c>
      <c r="Q40" s="33"/>
      <c r="R40" s="33"/>
      <c r="S40" s="33"/>
      <c r="T40" s="33">
        <v>8</v>
      </c>
    </row>
    <row r="41" spans="1:20" x14ac:dyDescent="0.25">
      <c r="A41" s="34" t="s">
        <v>373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>
        <v>8</v>
      </c>
      <c r="Q41" s="33"/>
      <c r="R41" s="33"/>
      <c r="S41" s="33"/>
      <c r="T41" s="33">
        <v>8</v>
      </c>
    </row>
    <row r="42" spans="1:20" x14ac:dyDescent="0.25">
      <c r="A42" s="34" t="s">
        <v>376</v>
      </c>
      <c r="B42" s="33"/>
      <c r="C42" s="33">
        <v>8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>
        <v>8</v>
      </c>
    </row>
    <row r="43" spans="1:20" x14ac:dyDescent="0.25">
      <c r="A43" s="34" t="s">
        <v>201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>
        <v>6</v>
      </c>
      <c r="N43" s="33"/>
      <c r="O43" s="33"/>
      <c r="P43" s="33"/>
      <c r="Q43" s="33"/>
      <c r="R43" s="33"/>
      <c r="S43" s="33"/>
      <c r="T43" s="33">
        <v>6</v>
      </c>
    </row>
    <row r="44" spans="1:20" x14ac:dyDescent="0.25">
      <c r="A44" s="34" t="s">
        <v>388</v>
      </c>
      <c r="B44" s="33"/>
      <c r="C44" s="33">
        <v>8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>
        <v>8</v>
      </c>
    </row>
    <row r="45" spans="1:20" x14ac:dyDescent="0.25">
      <c r="A45" s="34" t="s">
        <v>393</v>
      </c>
      <c r="B45" s="33"/>
      <c r="C45" s="33"/>
      <c r="D45" s="33"/>
      <c r="E45" s="33"/>
      <c r="F45" s="33"/>
      <c r="G45" s="33"/>
      <c r="H45" s="33"/>
      <c r="I45" s="33">
        <v>8</v>
      </c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>
        <v>8</v>
      </c>
    </row>
    <row r="46" spans="1:20" x14ac:dyDescent="0.25">
      <c r="A46" s="34" t="s">
        <v>390</v>
      </c>
      <c r="B46" s="33"/>
      <c r="C46" s="33">
        <v>8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>
        <v>8</v>
      </c>
    </row>
    <row r="47" spans="1:20" x14ac:dyDescent="0.25">
      <c r="A47" s="34" t="s">
        <v>394</v>
      </c>
      <c r="B47" s="33"/>
      <c r="C47" s="33"/>
      <c r="D47" s="33"/>
      <c r="E47" s="33"/>
      <c r="F47" s="33">
        <v>8</v>
      </c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>
        <v>8</v>
      </c>
    </row>
    <row r="48" spans="1:20" x14ac:dyDescent="0.25">
      <c r="A48" s="34" t="s">
        <v>248</v>
      </c>
      <c r="B48" s="33"/>
      <c r="C48" s="33"/>
      <c r="D48" s="33"/>
      <c r="E48" s="33"/>
      <c r="F48" s="33"/>
      <c r="G48" s="33">
        <v>8</v>
      </c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>
        <v>8</v>
      </c>
    </row>
    <row r="49" spans="1:20" x14ac:dyDescent="0.25">
      <c r="A49" s="34" t="s">
        <v>399</v>
      </c>
      <c r="B49" s="33"/>
      <c r="C49" s="33"/>
      <c r="D49" s="33"/>
      <c r="E49" s="33"/>
      <c r="F49" s="33">
        <v>9</v>
      </c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>
        <v>9</v>
      </c>
    </row>
    <row r="50" spans="1:20" x14ac:dyDescent="0.25">
      <c r="A50" s="34" t="s">
        <v>397</v>
      </c>
      <c r="B50" s="33"/>
      <c r="C50" s="33"/>
      <c r="D50" s="33"/>
      <c r="E50" s="33"/>
      <c r="F50" s="33">
        <v>9</v>
      </c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>
        <v>9</v>
      </c>
    </row>
    <row r="51" spans="1:20" x14ac:dyDescent="0.25">
      <c r="A51" s="34" t="s">
        <v>318</v>
      </c>
      <c r="B51" s="33"/>
      <c r="C51" s="33"/>
      <c r="D51" s="33"/>
      <c r="E51" s="33"/>
      <c r="F51" s="33"/>
      <c r="G51" s="33"/>
      <c r="H51" s="33"/>
      <c r="I51" s="33"/>
      <c r="J51" s="33">
        <v>9</v>
      </c>
      <c r="K51" s="33"/>
      <c r="L51" s="33"/>
      <c r="M51" s="33"/>
      <c r="N51" s="33"/>
      <c r="O51" s="33"/>
      <c r="P51" s="33"/>
      <c r="Q51" s="33"/>
      <c r="R51" s="33"/>
      <c r="S51" s="33"/>
      <c r="T51" s="33">
        <v>9</v>
      </c>
    </row>
    <row r="52" spans="1:20" x14ac:dyDescent="0.25">
      <c r="A52" s="34" t="s">
        <v>400</v>
      </c>
      <c r="B52" s="33"/>
      <c r="C52" s="33"/>
      <c r="D52" s="33"/>
      <c r="E52" s="33"/>
      <c r="F52" s="33">
        <v>10</v>
      </c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>
        <v>10</v>
      </c>
    </row>
    <row r="53" spans="1:20" x14ac:dyDescent="0.25">
      <c r="A53" s="34" t="s">
        <v>320</v>
      </c>
      <c r="B53" s="33"/>
      <c r="C53" s="33"/>
      <c r="D53" s="33"/>
      <c r="E53" s="33"/>
      <c r="F53" s="33"/>
      <c r="G53" s="33"/>
      <c r="H53" s="33"/>
      <c r="I53" s="33"/>
      <c r="J53" s="33">
        <v>9</v>
      </c>
      <c r="K53" s="33"/>
      <c r="L53" s="33"/>
      <c r="M53" s="33"/>
      <c r="N53" s="33"/>
      <c r="O53" s="33"/>
      <c r="P53" s="33"/>
      <c r="Q53" s="33"/>
      <c r="R53" s="33"/>
      <c r="S53" s="33"/>
      <c r="T53" s="33">
        <v>9</v>
      </c>
    </row>
    <row r="54" spans="1:20" x14ac:dyDescent="0.25">
      <c r="A54" s="34" t="s">
        <v>411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>
        <v>9</v>
      </c>
      <c r="M54" s="33"/>
      <c r="N54" s="33"/>
      <c r="O54" s="33"/>
      <c r="P54" s="33"/>
      <c r="Q54" s="33"/>
      <c r="R54" s="33"/>
      <c r="S54" s="33"/>
      <c r="T54" s="33">
        <v>9</v>
      </c>
    </row>
    <row r="55" spans="1:20" x14ac:dyDescent="0.25">
      <c r="A55" s="34" t="s">
        <v>323</v>
      </c>
      <c r="B55" s="33"/>
      <c r="C55" s="33"/>
      <c r="D55" s="33"/>
      <c r="E55" s="33"/>
      <c r="F55" s="33"/>
      <c r="G55" s="33"/>
      <c r="H55" s="33"/>
      <c r="I55" s="33"/>
      <c r="J55" s="33">
        <v>9</v>
      </c>
      <c r="K55" s="33"/>
      <c r="L55" s="33"/>
      <c r="M55" s="33"/>
      <c r="N55" s="33"/>
      <c r="O55" s="33">
        <v>10</v>
      </c>
      <c r="P55" s="33"/>
      <c r="Q55" s="33"/>
      <c r="R55" s="33"/>
      <c r="S55" s="33"/>
      <c r="T55" s="33">
        <v>19</v>
      </c>
    </row>
    <row r="56" spans="1:20" x14ac:dyDescent="0.25">
      <c r="A56" s="34" t="s">
        <v>413</v>
      </c>
      <c r="B56" s="33"/>
      <c r="C56" s="33"/>
      <c r="D56" s="33"/>
      <c r="E56" s="33"/>
      <c r="F56" s="33"/>
      <c r="G56" s="33"/>
      <c r="H56" s="33"/>
      <c r="I56" s="33">
        <v>10</v>
      </c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>
        <v>10</v>
      </c>
    </row>
    <row r="57" spans="1:20" x14ac:dyDescent="0.25">
      <c r="A57" s="34" t="s">
        <v>326</v>
      </c>
      <c r="B57" s="33"/>
      <c r="C57" s="33"/>
      <c r="D57" s="33"/>
      <c r="E57" s="33"/>
      <c r="F57" s="33"/>
      <c r="G57" s="33"/>
      <c r="H57" s="33"/>
      <c r="I57" s="33"/>
      <c r="J57" s="33">
        <v>8</v>
      </c>
      <c r="K57" s="33"/>
      <c r="L57" s="33"/>
      <c r="M57" s="33"/>
      <c r="N57" s="33"/>
      <c r="O57" s="33"/>
      <c r="P57" s="33"/>
      <c r="Q57" s="33"/>
      <c r="R57" s="33"/>
      <c r="S57" s="33"/>
      <c r="T57" s="33">
        <v>8</v>
      </c>
    </row>
    <row r="58" spans="1:20" x14ac:dyDescent="0.25">
      <c r="A58" s="34" t="s">
        <v>417</v>
      </c>
      <c r="B58" s="33">
        <v>11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>
        <v>11</v>
      </c>
    </row>
    <row r="59" spans="1:20" x14ac:dyDescent="0.25">
      <c r="A59" s="34" t="s">
        <v>332</v>
      </c>
      <c r="B59" s="33"/>
      <c r="C59" s="33"/>
      <c r="D59" s="33"/>
      <c r="E59" s="33"/>
      <c r="F59" s="33"/>
      <c r="G59" s="33"/>
      <c r="H59" s="33">
        <v>10</v>
      </c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>
        <v>10</v>
      </c>
    </row>
    <row r="60" spans="1:20" x14ac:dyDescent="0.25">
      <c r="A60" s="34" t="s">
        <v>419</v>
      </c>
      <c r="B60" s="33">
        <v>11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>
        <v>11</v>
      </c>
    </row>
    <row r="61" spans="1:20" x14ac:dyDescent="0.25">
      <c r="A61" s="34" t="s">
        <v>334</v>
      </c>
      <c r="B61" s="33"/>
      <c r="C61" s="33">
        <v>8</v>
      </c>
      <c r="D61" s="33"/>
      <c r="E61" s="33"/>
      <c r="F61" s="33"/>
      <c r="G61" s="33"/>
      <c r="H61" s="33">
        <v>9</v>
      </c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>
        <v>17</v>
      </c>
    </row>
    <row r="62" spans="1:20" x14ac:dyDescent="0.25">
      <c r="A62" s="34" t="s">
        <v>423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>
        <v>6</v>
      </c>
      <c r="N62" s="33"/>
      <c r="O62" s="33"/>
      <c r="P62" s="33"/>
      <c r="Q62" s="33"/>
      <c r="R62" s="33"/>
      <c r="S62" s="33"/>
      <c r="T62" s="33">
        <v>6</v>
      </c>
    </row>
    <row r="63" spans="1:20" x14ac:dyDescent="0.25">
      <c r="A63" s="34" t="s">
        <v>335</v>
      </c>
      <c r="B63" s="33"/>
      <c r="C63" s="33">
        <v>8</v>
      </c>
      <c r="D63" s="33"/>
      <c r="E63" s="33"/>
      <c r="F63" s="33"/>
      <c r="G63" s="33"/>
      <c r="H63" s="33">
        <v>9</v>
      </c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>
        <v>17</v>
      </c>
    </row>
    <row r="64" spans="1:20" x14ac:dyDescent="0.25">
      <c r="A64" s="34" t="s">
        <v>183</v>
      </c>
      <c r="B64" s="33"/>
      <c r="C64" s="33"/>
      <c r="D64" s="33"/>
      <c r="E64" s="33"/>
      <c r="F64" s="33"/>
      <c r="G64" s="33"/>
      <c r="H64" s="33"/>
      <c r="I64" s="33">
        <v>10</v>
      </c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>
        <v>10</v>
      </c>
    </row>
    <row r="65" spans="1:20" x14ac:dyDescent="0.25">
      <c r="A65" s="34" t="s">
        <v>336</v>
      </c>
      <c r="B65" s="33"/>
      <c r="C65" s="33"/>
      <c r="D65" s="33"/>
      <c r="E65" s="33"/>
      <c r="F65" s="33"/>
      <c r="G65" s="33"/>
      <c r="H65" s="33">
        <v>9</v>
      </c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>
        <v>9</v>
      </c>
    </row>
    <row r="66" spans="1:20" x14ac:dyDescent="0.25">
      <c r="A66" s="34" t="s">
        <v>147</v>
      </c>
      <c r="B66" s="33">
        <v>64</v>
      </c>
      <c r="C66" s="33">
        <v>63</v>
      </c>
      <c r="D66" s="33">
        <v>60</v>
      </c>
      <c r="E66" s="33">
        <v>58</v>
      </c>
      <c r="F66" s="33">
        <v>56</v>
      </c>
      <c r="G66" s="33">
        <v>48</v>
      </c>
      <c r="H66" s="33">
        <v>47</v>
      </c>
      <c r="I66" s="33">
        <v>47</v>
      </c>
      <c r="J66" s="33">
        <v>44</v>
      </c>
      <c r="K66" s="59">
        <v>44</v>
      </c>
      <c r="L66" s="33">
        <v>36</v>
      </c>
      <c r="M66" s="33">
        <v>35</v>
      </c>
      <c r="N66" s="33">
        <v>30</v>
      </c>
      <c r="O66" s="33">
        <v>30</v>
      </c>
      <c r="P66" s="33">
        <v>16</v>
      </c>
      <c r="Q66" s="33">
        <v>16</v>
      </c>
      <c r="R66" s="59">
        <v>15</v>
      </c>
      <c r="S66" s="33">
        <v>10</v>
      </c>
      <c r="T66" s="33">
        <v>719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zoomScale="70" zoomScaleNormal="7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C4" sqref="C4"/>
    </sheetView>
  </sheetViews>
  <sheetFormatPr defaultRowHeight="15" x14ac:dyDescent="0.25"/>
  <cols>
    <col min="1" max="1" width="36.7109375" style="55" customWidth="1"/>
    <col min="2" max="9" width="25.7109375" customWidth="1"/>
    <col min="10" max="10" width="14.28515625" customWidth="1"/>
    <col min="11" max="11" width="16.7109375" bestFit="1" customWidth="1"/>
    <col min="12" max="12" width="11.42578125" customWidth="1"/>
    <col min="13" max="13" width="11.5703125" customWidth="1"/>
    <col min="14" max="14" width="15.85546875" customWidth="1"/>
    <col min="15" max="15" width="11.5703125" bestFit="1" customWidth="1"/>
    <col min="16" max="16" width="11.42578125" bestFit="1" customWidth="1"/>
    <col min="17" max="17" width="6.7109375" bestFit="1" customWidth="1"/>
    <col min="18" max="18" width="15.85546875" bestFit="1" customWidth="1"/>
  </cols>
  <sheetData>
    <row r="1" spans="1:30" s="39" customFormat="1" ht="24.95" customHeight="1" x14ac:dyDescent="0.3">
      <c r="A1" s="57"/>
    </row>
    <row r="2" spans="1:30" s="39" customFormat="1" ht="86.25" customHeight="1" x14ac:dyDescent="0.3">
      <c r="A2" s="53" t="s">
        <v>516</v>
      </c>
    </row>
    <row r="3" spans="1:30" s="39" customFormat="1" ht="24.95" customHeight="1" x14ac:dyDescent="0.3">
      <c r="A3" s="57"/>
    </row>
    <row r="4" spans="1:30" x14ac:dyDescent="0.25">
      <c r="A4" s="58" t="s">
        <v>33</v>
      </c>
      <c r="B4" s="35" t="s">
        <v>35</v>
      </c>
      <c r="C4" s="30"/>
    </row>
    <row r="5" spans="1:30" x14ac:dyDescent="0.25">
      <c r="A5" s="56"/>
      <c r="B5" s="30"/>
      <c r="C5" s="30"/>
    </row>
    <row r="6" spans="1:30" hidden="1" x14ac:dyDescent="0.25">
      <c r="A6" s="31" t="s">
        <v>149</v>
      </c>
      <c r="B6" s="40" t="s">
        <v>148</v>
      </c>
      <c r="C6" s="32"/>
      <c r="D6" s="32"/>
      <c r="E6" s="32"/>
      <c r="F6" s="32"/>
      <c r="G6" s="32"/>
      <c r="H6" s="32"/>
      <c r="I6" s="32"/>
    </row>
    <row r="7" spans="1:30" s="41" customFormat="1" ht="169.5" customHeight="1" x14ac:dyDescent="0.25">
      <c r="A7" s="77" t="s">
        <v>146</v>
      </c>
      <c r="B7" s="78" t="s">
        <v>25</v>
      </c>
      <c r="C7" s="78" t="s">
        <v>28</v>
      </c>
      <c r="D7" s="78" t="s">
        <v>86</v>
      </c>
      <c r="E7" s="78" t="s">
        <v>92</v>
      </c>
      <c r="F7" s="78" t="s">
        <v>27</v>
      </c>
      <c r="G7" s="78" t="s">
        <v>392</v>
      </c>
      <c r="H7" s="78" t="s">
        <v>103</v>
      </c>
      <c r="I7" s="79" t="s">
        <v>147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30" x14ac:dyDescent="0.25">
      <c r="A8" s="34" t="s">
        <v>155</v>
      </c>
      <c r="B8" s="33">
        <v>30</v>
      </c>
      <c r="C8" s="33">
        <v>63</v>
      </c>
      <c r="D8" s="33"/>
      <c r="E8" s="33">
        <v>120</v>
      </c>
      <c r="F8" s="33"/>
      <c r="G8" s="33"/>
      <c r="H8" s="33"/>
      <c r="I8" s="33">
        <v>213</v>
      </c>
    </row>
    <row r="9" spans="1:30" x14ac:dyDescent="0.25">
      <c r="A9" s="54" t="s">
        <v>161</v>
      </c>
      <c r="B9" s="33"/>
      <c r="C9" s="33"/>
      <c r="D9" s="33">
        <v>48</v>
      </c>
      <c r="E9" s="33"/>
      <c r="F9" s="33"/>
      <c r="G9" s="33">
        <v>44</v>
      </c>
      <c r="H9" s="33"/>
      <c r="I9" s="33">
        <v>92</v>
      </c>
    </row>
    <row r="10" spans="1:30" x14ac:dyDescent="0.25">
      <c r="A10" s="34" t="s">
        <v>452</v>
      </c>
      <c r="B10" s="33"/>
      <c r="C10" s="33"/>
      <c r="D10" s="33"/>
      <c r="E10" s="33">
        <v>56</v>
      </c>
      <c r="F10" s="33"/>
      <c r="G10" s="33"/>
      <c r="H10" s="33"/>
      <c r="I10" s="33">
        <v>56</v>
      </c>
    </row>
    <row r="11" spans="1:30" x14ac:dyDescent="0.25">
      <c r="A11" s="54" t="s">
        <v>151</v>
      </c>
      <c r="B11" s="33"/>
      <c r="C11" s="33"/>
      <c r="D11" s="33">
        <v>6</v>
      </c>
      <c r="E11" s="33">
        <v>21</v>
      </c>
      <c r="F11" s="33">
        <v>21</v>
      </c>
      <c r="G11" s="33"/>
      <c r="H11" s="33"/>
      <c r="I11" s="33">
        <v>48</v>
      </c>
    </row>
    <row r="12" spans="1:30" x14ac:dyDescent="0.25">
      <c r="A12" s="34" t="s">
        <v>487</v>
      </c>
      <c r="B12" s="33">
        <v>28</v>
      </c>
      <c r="C12" s="33"/>
      <c r="D12" s="33"/>
      <c r="E12" s="33"/>
      <c r="F12" s="33"/>
      <c r="G12" s="33"/>
      <c r="H12" s="33"/>
      <c r="I12" s="33">
        <v>28</v>
      </c>
    </row>
    <row r="13" spans="1:30" x14ac:dyDescent="0.25">
      <c r="A13" s="34" t="s">
        <v>428</v>
      </c>
      <c r="B13" s="33"/>
      <c r="C13" s="33"/>
      <c r="D13" s="33">
        <v>9</v>
      </c>
      <c r="E13" s="33"/>
      <c r="F13" s="33"/>
      <c r="G13" s="33"/>
      <c r="H13" s="33"/>
      <c r="I13" s="33">
        <v>9</v>
      </c>
    </row>
    <row r="14" spans="1:30" x14ac:dyDescent="0.25">
      <c r="A14" s="34" t="s">
        <v>425</v>
      </c>
      <c r="B14" s="33"/>
      <c r="C14" s="33"/>
      <c r="D14" s="33">
        <v>9</v>
      </c>
      <c r="E14" s="33"/>
      <c r="F14" s="33"/>
      <c r="G14" s="33"/>
      <c r="H14" s="33"/>
      <c r="I14" s="33">
        <v>9</v>
      </c>
    </row>
    <row r="15" spans="1:30" x14ac:dyDescent="0.25">
      <c r="A15" s="34" t="s">
        <v>366</v>
      </c>
      <c r="B15" s="33"/>
      <c r="C15" s="33"/>
      <c r="D15" s="33"/>
      <c r="E15" s="33"/>
      <c r="F15" s="33">
        <v>8</v>
      </c>
      <c r="G15" s="33"/>
      <c r="H15" s="33"/>
      <c r="I15" s="33">
        <v>8</v>
      </c>
    </row>
    <row r="16" spans="1:30" x14ac:dyDescent="0.25">
      <c r="A16" s="34" t="s">
        <v>239</v>
      </c>
      <c r="B16" s="33"/>
      <c r="C16" s="33">
        <v>8</v>
      </c>
      <c r="D16" s="33"/>
      <c r="E16" s="33"/>
      <c r="F16" s="33"/>
      <c r="G16" s="33"/>
      <c r="H16" s="33"/>
      <c r="I16" s="33">
        <v>8</v>
      </c>
    </row>
    <row r="17" spans="1:9" x14ac:dyDescent="0.25">
      <c r="A17" s="34" t="s">
        <v>195</v>
      </c>
      <c r="B17" s="33"/>
      <c r="C17" s="33"/>
      <c r="D17" s="33"/>
      <c r="E17" s="33">
        <v>8</v>
      </c>
      <c r="F17" s="33"/>
      <c r="G17" s="33"/>
      <c r="H17" s="33"/>
      <c r="I17" s="33">
        <v>8</v>
      </c>
    </row>
    <row r="18" spans="1:9" x14ac:dyDescent="0.25">
      <c r="A18" s="34" t="s">
        <v>430</v>
      </c>
      <c r="B18" s="33"/>
      <c r="C18" s="33"/>
      <c r="D18" s="33"/>
      <c r="E18" s="33"/>
      <c r="F18" s="33"/>
      <c r="G18" s="33"/>
      <c r="H18" s="33">
        <v>7</v>
      </c>
      <c r="I18" s="33">
        <v>7</v>
      </c>
    </row>
    <row r="19" spans="1:9" x14ac:dyDescent="0.25">
      <c r="A19" s="34" t="s">
        <v>436</v>
      </c>
      <c r="B19" s="33"/>
      <c r="C19" s="33"/>
      <c r="D19" s="33"/>
      <c r="E19" s="33"/>
      <c r="F19" s="33"/>
      <c r="G19" s="33"/>
      <c r="H19" s="33">
        <v>7</v>
      </c>
      <c r="I19" s="33">
        <v>7</v>
      </c>
    </row>
    <row r="20" spans="1:9" x14ac:dyDescent="0.25">
      <c r="A20" s="34" t="s">
        <v>442</v>
      </c>
      <c r="B20" s="33"/>
      <c r="C20" s="33"/>
      <c r="D20" s="33"/>
      <c r="E20" s="33"/>
      <c r="F20" s="33"/>
      <c r="G20" s="33"/>
      <c r="H20" s="33">
        <v>6</v>
      </c>
      <c r="I20" s="33">
        <v>6</v>
      </c>
    </row>
    <row r="21" spans="1:9" x14ac:dyDescent="0.25">
      <c r="A21" s="34" t="s">
        <v>147</v>
      </c>
      <c r="B21" s="33">
        <v>58</v>
      </c>
      <c r="C21" s="33">
        <v>71</v>
      </c>
      <c r="D21" s="33">
        <v>72</v>
      </c>
      <c r="E21" s="33">
        <v>205</v>
      </c>
      <c r="F21" s="33">
        <v>29</v>
      </c>
      <c r="G21" s="33">
        <v>44</v>
      </c>
      <c r="H21" s="33">
        <v>20</v>
      </c>
      <c r="I21" s="33">
        <v>499</v>
      </c>
    </row>
    <row r="22" spans="1:9" x14ac:dyDescent="0.25">
      <c r="A22"/>
    </row>
    <row r="23" spans="1:9" x14ac:dyDescent="0.25">
      <c r="A23"/>
    </row>
    <row r="24" spans="1:9" x14ac:dyDescent="0.25">
      <c r="A24"/>
    </row>
    <row r="25" spans="1:9" x14ac:dyDescent="0.25">
      <c r="A25"/>
    </row>
    <row r="26" spans="1:9" x14ac:dyDescent="0.25">
      <c r="A26"/>
    </row>
    <row r="27" spans="1:9" x14ac:dyDescent="0.25">
      <c r="A27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6"/>
  <sheetViews>
    <sheetView tabSelected="1" workbookViewId="0">
      <pane xSplit="1" ySplit="7" topLeftCell="E74" activePane="bottomRight" state="frozen"/>
      <selection pane="topRight" activeCell="B1" sqref="B1"/>
      <selection pane="bottomLeft" activeCell="A6" sqref="A6"/>
      <selection pane="bottomRight" activeCell="A7" sqref="A7:I7"/>
    </sheetView>
  </sheetViews>
  <sheetFormatPr defaultRowHeight="15" x14ac:dyDescent="0.25"/>
  <cols>
    <col min="1" max="1" width="40.42578125" customWidth="1"/>
    <col min="2" max="9" width="25.7109375" customWidth="1"/>
    <col min="10" max="10" width="14.28515625" customWidth="1"/>
    <col min="11" max="11" width="16.7109375" bestFit="1" customWidth="1"/>
    <col min="12" max="12" width="11.42578125" customWidth="1"/>
    <col min="13" max="13" width="11.5703125" customWidth="1"/>
    <col min="14" max="14" width="15.85546875" customWidth="1"/>
    <col min="15" max="15" width="11.5703125" bestFit="1" customWidth="1"/>
    <col min="16" max="16" width="11.42578125" bestFit="1" customWidth="1"/>
    <col min="17" max="17" width="6.7109375" bestFit="1" customWidth="1"/>
    <col min="18" max="18" width="15.85546875" bestFit="1" customWidth="1"/>
  </cols>
  <sheetData>
    <row r="1" spans="1:30" s="39" customFormat="1" ht="24.95" customHeight="1" x14ac:dyDescent="0.3"/>
    <row r="2" spans="1:30" s="39" customFormat="1" ht="75" x14ac:dyDescent="0.3">
      <c r="A2" s="81" t="s">
        <v>517</v>
      </c>
    </row>
    <row r="3" spans="1:30" s="39" customFormat="1" ht="24.95" customHeight="1" x14ac:dyDescent="0.3"/>
    <row r="4" spans="1:30" x14ac:dyDescent="0.25">
      <c r="A4" s="31" t="s">
        <v>33</v>
      </c>
      <c r="B4" s="35" t="s">
        <v>35</v>
      </c>
      <c r="C4" s="30"/>
    </row>
    <row r="5" spans="1:30" x14ac:dyDescent="0.25">
      <c r="A5" s="30"/>
      <c r="B5" s="30"/>
      <c r="C5" s="30"/>
    </row>
    <row r="6" spans="1:30" hidden="1" x14ac:dyDescent="0.25">
      <c r="A6" s="31" t="s">
        <v>149</v>
      </c>
      <c r="B6" s="40" t="s">
        <v>148</v>
      </c>
      <c r="C6" s="32"/>
      <c r="D6" s="32"/>
      <c r="E6" s="32"/>
      <c r="F6" s="32"/>
      <c r="G6" s="32"/>
      <c r="H6" s="32"/>
      <c r="I6" s="32"/>
    </row>
    <row r="7" spans="1:30" s="41" customFormat="1" ht="78.75" customHeight="1" x14ac:dyDescent="0.25">
      <c r="A7" s="77" t="s">
        <v>146</v>
      </c>
      <c r="B7" s="78" t="s">
        <v>92</v>
      </c>
      <c r="C7" s="78" t="s">
        <v>86</v>
      </c>
      <c r="D7" s="78" t="s">
        <v>28</v>
      </c>
      <c r="E7" s="78" t="s">
        <v>25</v>
      </c>
      <c r="F7" s="78" t="s">
        <v>392</v>
      </c>
      <c r="G7" s="78" t="s">
        <v>27</v>
      </c>
      <c r="H7" s="78" t="s">
        <v>103</v>
      </c>
      <c r="I7" s="79" t="s">
        <v>147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30" x14ac:dyDescent="0.25">
      <c r="A8" s="34" t="s">
        <v>152</v>
      </c>
      <c r="B8" s="33"/>
      <c r="C8" s="33">
        <v>6</v>
      </c>
      <c r="D8" s="33"/>
      <c r="E8" s="33"/>
      <c r="F8" s="33"/>
      <c r="G8" s="33"/>
      <c r="H8" s="33"/>
      <c r="I8" s="33">
        <v>6</v>
      </c>
    </row>
    <row r="9" spans="1:30" x14ac:dyDescent="0.25">
      <c r="A9" s="34" t="s">
        <v>201</v>
      </c>
      <c r="B9" s="33">
        <v>7</v>
      </c>
      <c r="C9" s="33"/>
      <c r="D9" s="33"/>
      <c r="E9" s="33"/>
      <c r="F9" s="33"/>
      <c r="G9" s="33"/>
      <c r="H9" s="33"/>
      <c r="I9" s="33">
        <v>7</v>
      </c>
    </row>
    <row r="10" spans="1:30" x14ac:dyDescent="0.25">
      <c r="A10" s="34" t="s">
        <v>160</v>
      </c>
      <c r="B10" s="33">
        <v>7</v>
      </c>
      <c r="C10" s="33"/>
      <c r="D10" s="33"/>
      <c r="E10" s="33"/>
      <c r="F10" s="33"/>
      <c r="G10" s="33"/>
      <c r="H10" s="33"/>
      <c r="I10" s="33">
        <v>7</v>
      </c>
    </row>
    <row r="11" spans="1:30" x14ac:dyDescent="0.25">
      <c r="A11" s="34" t="s">
        <v>191</v>
      </c>
      <c r="B11" s="33">
        <v>7</v>
      </c>
      <c r="C11" s="33"/>
      <c r="D11" s="33"/>
      <c r="E11" s="33"/>
      <c r="F11" s="33"/>
      <c r="G11" s="33">
        <v>6</v>
      </c>
      <c r="H11" s="33"/>
      <c r="I11" s="33">
        <v>13</v>
      </c>
    </row>
    <row r="12" spans="1:30" x14ac:dyDescent="0.25">
      <c r="A12" s="34" t="s">
        <v>308</v>
      </c>
      <c r="B12" s="33">
        <v>8</v>
      </c>
      <c r="C12" s="33"/>
      <c r="D12" s="33"/>
      <c r="E12" s="33"/>
      <c r="F12" s="33"/>
      <c r="G12" s="33"/>
      <c r="H12" s="33"/>
      <c r="I12" s="33">
        <v>8</v>
      </c>
    </row>
    <row r="13" spans="1:30" x14ac:dyDescent="0.25">
      <c r="A13" s="34" t="s">
        <v>334</v>
      </c>
      <c r="B13" s="33"/>
      <c r="C13" s="33">
        <v>8</v>
      </c>
      <c r="D13" s="33"/>
      <c r="E13" s="33"/>
      <c r="F13" s="33"/>
      <c r="G13" s="33"/>
      <c r="H13" s="33"/>
      <c r="I13" s="33">
        <v>8</v>
      </c>
    </row>
    <row r="14" spans="1:30" x14ac:dyDescent="0.25">
      <c r="A14" s="34" t="s">
        <v>335</v>
      </c>
      <c r="B14" s="33"/>
      <c r="C14" s="33">
        <v>8</v>
      </c>
      <c r="D14" s="33"/>
      <c r="E14" s="33"/>
      <c r="F14" s="33"/>
      <c r="G14" s="33"/>
      <c r="H14" s="33"/>
      <c r="I14" s="33">
        <v>8</v>
      </c>
    </row>
    <row r="15" spans="1:30" x14ac:dyDescent="0.25">
      <c r="A15" s="34" t="s">
        <v>388</v>
      </c>
      <c r="B15" s="33"/>
      <c r="C15" s="33">
        <v>8</v>
      </c>
      <c r="D15" s="33"/>
      <c r="E15" s="33"/>
      <c r="F15" s="33">
        <v>6</v>
      </c>
      <c r="G15" s="33"/>
      <c r="H15" s="33"/>
      <c r="I15" s="33">
        <v>14</v>
      </c>
    </row>
    <row r="16" spans="1:30" x14ac:dyDescent="0.25">
      <c r="A16" s="34" t="s">
        <v>389</v>
      </c>
      <c r="B16" s="33"/>
      <c r="C16" s="33">
        <v>8</v>
      </c>
      <c r="D16" s="33"/>
      <c r="E16" s="33"/>
      <c r="F16" s="33"/>
      <c r="G16" s="33"/>
      <c r="H16" s="33"/>
      <c r="I16" s="33">
        <v>8</v>
      </c>
    </row>
    <row r="17" spans="1:9" x14ac:dyDescent="0.25">
      <c r="A17" s="34" t="s">
        <v>390</v>
      </c>
      <c r="B17" s="33"/>
      <c r="C17" s="33">
        <v>8</v>
      </c>
      <c r="D17" s="33"/>
      <c r="E17" s="33"/>
      <c r="F17" s="33"/>
      <c r="G17" s="33"/>
      <c r="H17" s="33"/>
      <c r="I17" s="33">
        <v>8</v>
      </c>
    </row>
    <row r="18" spans="1:9" x14ac:dyDescent="0.25">
      <c r="A18" s="34" t="s">
        <v>391</v>
      </c>
      <c r="B18" s="33"/>
      <c r="C18" s="33">
        <v>8</v>
      </c>
      <c r="D18" s="33"/>
      <c r="E18" s="33"/>
      <c r="F18" s="33"/>
      <c r="G18" s="33"/>
      <c r="H18" s="33"/>
      <c r="I18" s="33">
        <v>8</v>
      </c>
    </row>
    <row r="19" spans="1:9" x14ac:dyDescent="0.25">
      <c r="A19" s="34" t="s">
        <v>393</v>
      </c>
      <c r="B19" s="33"/>
      <c r="C19" s="33"/>
      <c r="D19" s="33"/>
      <c r="E19" s="33"/>
      <c r="F19" s="33">
        <v>8</v>
      </c>
      <c r="G19" s="33"/>
      <c r="H19" s="33"/>
      <c r="I19" s="33">
        <v>8</v>
      </c>
    </row>
    <row r="20" spans="1:9" x14ac:dyDescent="0.25">
      <c r="A20" s="34" t="s">
        <v>426</v>
      </c>
      <c r="B20" s="33"/>
      <c r="C20" s="33">
        <v>18</v>
      </c>
      <c r="D20" s="33"/>
      <c r="E20" s="33"/>
      <c r="F20" s="33"/>
      <c r="G20" s="33"/>
      <c r="H20" s="33"/>
      <c r="I20" s="33">
        <v>18</v>
      </c>
    </row>
    <row r="21" spans="1:9" x14ac:dyDescent="0.25">
      <c r="A21" s="34" t="s">
        <v>431</v>
      </c>
      <c r="B21" s="33"/>
      <c r="C21" s="33"/>
      <c r="D21" s="33"/>
      <c r="E21" s="33"/>
      <c r="F21" s="33"/>
      <c r="G21" s="33"/>
      <c r="H21" s="33">
        <v>7</v>
      </c>
      <c r="I21" s="33">
        <v>7</v>
      </c>
    </row>
    <row r="22" spans="1:9" x14ac:dyDescent="0.25">
      <c r="A22" s="34" t="s">
        <v>438</v>
      </c>
      <c r="B22" s="33"/>
      <c r="C22" s="33"/>
      <c r="D22" s="33"/>
      <c r="E22" s="33"/>
      <c r="F22" s="33"/>
      <c r="G22" s="33"/>
      <c r="H22" s="33">
        <v>7</v>
      </c>
      <c r="I22" s="33">
        <v>7</v>
      </c>
    </row>
    <row r="23" spans="1:9" x14ac:dyDescent="0.25">
      <c r="A23" s="34" t="s">
        <v>443</v>
      </c>
      <c r="B23" s="33"/>
      <c r="C23" s="33"/>
      <c r="D23" s="33"/>
      <c r="E23" s="33"/>
      <c r="F23" s="33"/>
      <c r="G23" s="33"/>
      <c r="H23" s="33">
        <v>6</v>
      </c>
      <c r="I23" s="33">
        <v>6</v>
      </c>
    </row>
    <row r="24" spans="1:9" x14ac:dyDescent="0.25">
      <c r="A24" s="34" t="s">
        <v>444</v>
      </c>
      <c r="B24" s="33"/>
      <c r="C24" s="33"/>
      <c r="D24" s="33"/>
      <c r="E24" s="33"/>
      <c r="F24" s="33">
        <v>6</v>
      </c>
      <c r="G24" s="33"/>
      <c r="H24" s="33"/>
      <c r="I24" s="33">
        <v>6</v>
      </c>
    </row>
    <row r="25" spans="1:9" x14ac:dyDescent="0.25">
      <c r="A25" s="34" t="s">
        <v>446</v>
      </c>
      <c r="B25" s="33"/>
      <c r="C25" s="33"/>
      <c r="D25" s="33"/>
      <c r="E25" s="33"/>
      <c r="F25" s="33">
        <v>6</v>
      </c>
      <c r="G25" s="33"/>
      <c r="H25" s="33"/>
      <c r="I25" s="33">
        <v>6</v>
      </c>
    </row>
    <row r="26" spans="1:9" x14ac:dyDescent="0.25">
      <c r="A26" s="34" t="s">
        <v>447</v>
      </c>
      <c r="B26" s="33"/>
      <c r="C26" s="33"/>
      <c r="D26" s="33"/>
      <c r="E26" s="33"/>
      <c r="F26" s="33">
        <v>6</v>
      </c>
      <c r="G26" s="33"/>
      <c r="H26" s="33"/>
      <c r="I26" s="33">
        <v>6</v>
      </c>
    </row>
    <row r="27" spans="1:9" x14ac:dyDescent="0.25">
      <c r="A27" s="34" t="s">
        <v>448</v>
      </c>
      <c r="B27" s="33"/>
      <c r="C27" s="33"/>
      <c r="D27" s="33"/>
      <c r="E27" s="33"/>
      <c r="F27" s="33">
        <v>6</v>
      </c>
      <c r="G27" s="33"/>
      <c r="H27" s="33"/>
      <c r="I27" s="33">
        <v>6</v>
      </c>
    </row>
    <row r="28" spans="1:9" x14ac:dyDescent="0.25">
      <c r="A28" s="34" t="s">
        <v>449</v>
      </c>
      <c r="B28" s="33"/>
      <c r="C28" s="33"/>
      <c r="D28" s="33"/>
      <c r="E28" s="33"/>
      <c r="F28" s="33">
        <v>6</v>
      </c>
      <c r="G28" s="33"/>
      <c r="H28" s="33"/>
      <c r="I28" s="33">
        <v>6</v>
      </c>
    </row>
    <row r="29" spans="1:9" x14ac:dyDescent="0.25">
      <c r="A29" s="34" t="s">
        <v>453</v>
      </c>
      <c r="B29" s="33">
        <v>8</v>
      </c>
      <c r="C29" s="33"/>
      <c r="D29" s="33"/>
      <c r="E29" s="33"/>
      <c r="F29" s="33"/>
      <c r="G29" s="33"/>
      <c r="H29" s="33"/>
      <c r="I29" s="33">
        <v>8</v>
      </c>
    </row>
    <row r="30" spans="1:9" x14ac:dyDescent="0.25">
      <c r="A30" s="34" t="s">
        <v>455</v>
      </c>
      <c r="B30" s="33">
        <v>8</v>
      </c>
      <c r="C30" s="33"/>
      <c r="D30" s="33"/>
      <c r="E30" s="33"/>
      <c r="F30" s="33"/>
      <c r="G30" s="33"/>
      <c r="H30" s="33"/>
      <c r="I30" s="33">
        <v>8</v>
      </c>
    </row>
    <row r="31" spans="1:9" x14ac:dyDescent="0.25">
      <c r="A31" s="34" t="s">
        <v>456</v>
      </c>
      <c r="B31" s="33">
        <v>8</v>
      </c>
      <c r="C31" s="33"/>
      <c r="D31" s="33"/>
      <c r="E31" s="33"/>
      <c r="F31" s="33"/>
      <c r="G31" s="33"/>
      <c r="H31" s="33"/>
      <c r="I31" s="33">
        <v>8</v>
      </c>
    </row>
    <row r="32" spans="1:9" x14ac:dyDescent="0.25">
      <c r="A32" s="34" t="s">
        <v>457</v>
      </c>
      <c r="B32" s="33">
        <v>8</v>
      </c>
      <c r="C32" s="33"/>
      <c r="D32" s="33"/>
      <c r="E32" s="33"/>
      <c r="F32" s="33"/>
      <c r="G32" s="33"/>
      <c r="H32" s="33"/>
      <c r="I32" s="33">
        <v>8</v>
      </c>
    </row>
    <row r="33" spans="1:9" x14ac:dyDescent="0.25">
      <c r="A33" s="34" t="s">
        <v>458</v>
      </c>
      <c r="B33" s="33">
        <v>8</v>
      </c>
      <c r="C33" s="33"/>
      <c r="D33" s="33"/>
      <c r="E33" s="33"/>
      <c r="F33" s="33"/>
      <c r="G33" s="33"/>
      <c r="H33" s="33"/>
      <c r="I33" s="33">
        <v>8</v>
      </c>
    </row>
    <row r="34" spans="1:9" x14ac:dyDescent="0.25">
      <c r="A34" s="34" t="s">
        <v>459</v>
      </c>
      <c r="B34" s="33">
        <v>8</v>
      </c>
      <c r="C34" s="33"/>
      <c r="D34" s="33"/>
      <c r="E34" s="33"/>
      <c r="F34" s="33"/>
      <c r="G34" s="33"/>
      <c r="H34" s="33"/>
      <c r="I34" s="33">
        <v>8</v>
      </c>
    </row>
    <row r="35" spans="1:9" x14ac:dyDescent="0.25">
      <c r="A35" s="34" t="s">
        <v>460</v>
      </c>
      <c r="B35" s="33">
        <v>8</v>
      </c>
      <c r="C35" s="33"/>
      <c r="D35" s="33"/>
      <c r="E35" s="33"/>
      <c r="F35" s="33"/>
      <c r="G35" s="33"/>
      <c r="H35" s="33"/>
      <c r="I35" s="33">
        <v>8</v>
      </c>
    </row>
    <row r="36" spans="1:9" x14ac:dyDescent="0.25">
      <c r="A36" s="34" t="s">
        <v>461</v>
      </c>
      <c r="B36" s="33">
        <v>6</v>
      </c>
      <c r="C36" s="33"/>
      <c r="D36" s="33"/>
      <c r="E36" s="33"/>
      <c r="F36" s="33"/>
      <c r="G36" s="33"/>
      <c r="H36" s="33"/>
      <c r="I36" s="33">
        <v>6</v>
      </c>
    </row>
    <row r="37" spans="1:9" x14ac:dyDescent="0.25">
      <c r="A37" s="34" t="s">
        <v>462</v>
      </c>
      <c r="B37" s="33">
        <v>6</v>
      </c>
      <c r="C37" s="33"/>
      <c r="D37" s="33"/>
      <c r="E37" s="33"/>
      <c r="F37" s="33"/>
      <c r="G37" s="33"/>
      <c r="H37" s="33"/>
      <c r="I37" s="33">
        <v>6</v>
      </c>
    </row>
    <row r="38" spans="1:9" x14ac:dyDescent="0.25">
      <c r="A38" s="34" t="s">
        <v>463</v>
      </c>
      <c r="B38" s="33">
        <v>6</v>
      </c>
      <c r="C38" s="33"/>
      <c r="D38" s="33"/>
      <c r="E38" s="33"/>
      <c r="F38" s="33"/>
      <c r="G38" s="33"/>
      <c r="H38" s="33"/>
      <c r="I38" s="33">
        <v>6</v>
      </c>
    </row>
    <row r="39" spans="1:9" x14ac:dyDescent="0.25">
      <c r="A39" s="34" t="s">
        <v>464</v>
      </c>
      <c r="B39" s="33">
        <v>6</v>
      </c>
      <c r="C39" s="33"/>
      <c r="D39" s="33"/>
      <c r="E39" s="33"/>
      <c r="F39" s="33"/>
      <c r="G39" s="33"/>
      <c r="H39" s="33"/>
      <c r="I39" s="33">
        <v>6</v>
      </c>
    </row>
    <row r="40" spans="1:9" x14ac:dyDescent="0.25">
      <c r="A40" s="34" t="s">
        <v>465</v>
      </c>
      <c r="B40" s="33">
        <v>6</v>
      </c>
      <c r="C40" s="33"/>
      <c r="D40" s="33"/>
      <c r="E40" s="33"/>
      <c r="F40" s="33"/>
      <c r="G40" s="33"/>
      <c r="H40" s="33"/>
      <c r="I40" s="33">
        <v>6</v>
      </c>
    </row>
    <row r="41" spans="1:9" x14ac:dyDescent="0.25">
      <c r="A41" s="34" t="s">
        <v>466</v>
      </c>
      <c r="B41" s="33">
        <v>6</v>
      </c>
      <c r="C41" s="33"/>
      <c r="D41" s="33"/>
      <c r="E41" s="33"/>
      <c r="F41" s="33"/>
      <c r="G41" s="33"/>
      <c r="H41" s="33"/>
      <c r="I41" s="33">
        <v>6</v>
      </c>
    </row>
    <row r="42" spans="1:9" x14ac:dyDescent="0.25">
      <c r="A42" s="34" t="s">
        <v>467</v>
      </c>
      <c r="B42" s="33">
        <v>6</v>
      </c>
      <c r="C42" s="33"/>
      <c r="D42" s="33"/>
      <c r="E42" s="33"/>
      <c r="F42" s="33"/>
      <c r="G42" s="33"/>
      <c r="H42" s="33"/>
      <c r="I42" s="33">
        <v>6</v>
      </c>
    </row>
    <row r="43" spans="1:9" x14ac:dyDescent="0.25">
      <c r="A43" s="34" t="s">
        <v>468</v>
      </c>
      <c r="B43" s="33">
        <v>6</v>
      </c>
      <c r="C43" s="33"/>
      <c r="D43" s="33"/>
      <c r="E43" s="33"/>
      <c r="F43" s="33"/>
      <c r="G43" s="33"/>
      <c r="H43" s="33"/>
      <c r="I43" s="33">
        <v>6</v>
      </c>
    </row>
    <row r="44" spans="1:9" x14ac:dyDescent="0.25">
      <c r="A44" s="34" t="s">
        <v>469</v>
      </c>
      <c r="B44" s="33">
        <v>6</v>
      </c>
      <c r="C44" s="33"/>
      <c r="D44" s="33"/>
      <c r="E44" s="33"/>
      <c r="F44" s="33"/>
      <c r="G44" s="33"/>
      <c r="H44" s="33"/>
      <c r="I44" s="33">
        <v>6</v>
      </c>
    </row>
    <row r="45" spans="1:9" x14ac:dyDescent="0.25">
      <c r="A45" s="34" t="s">
        <v>470</v>
      </c>
      <c r="B45" s="33">
        <v>6</v>
      </c>
      <c r="C45" s="33"/>
      <c r="D45" s="33"/>
      <c r="E45" s="33"/>
      <c r="F45" s="33"/>
      <c r="G45" s="33"/>
      <c r="H45" s="33"/>
      <c r="I45" s="33">
        <v>6</v>
      </c>
    </row>
    <row r="46" spans="1:9" x14ac:dyDescent="0.25">
      <c r="A46" s="34" t="s">
        <v>471</v>
      </c>
      <c r="B46" s="33">
        <v>6</v>
      </c>
      <c r="C46" s="33"/>
      <c r="D46" s="33"/>
      <c r="E46" s="33"/>
      <c r="F46" s="33"/>
      <c r="G46" s="33"/>
      <c r="H46" s="33"/>
      <c r="I46" s="33">
        <v>6</v>
      </c>
    </row>
    <row r="47" spans="1:9" x14ac:dyDescent="0.25">
      <c r="A47" s="34" t="s">
        <v>472</v>
      </c>
      <c r="B47" s="33">
        <v>6</v>
      </c>
      <c r="C47" s="33"/>
      <c r="D47" s="33"/>
      <c r="E47" s="33"/>
      <c r="F47" s="33"/>
      <c r="G47" s="33"/>
      <c r="H47" s="33"/>
      <c r="I47" s="33">
        <v>6</v>
      </c>
    </row>
    <row r="48" spans="1:9" x14ac:dyDescent="0.25">
      <c r="A48" s="34" t="s">
        <v>473</v>
      </c>
      <c r="B48" s="33">
        <v>6</v>
      </c>
      <c r="C48" s="33"/>
      <c r="D48" s="33"/>
      <c r="E48" s="33"/>
      <c r="F48" s="33"/>
      <c r="G48" s="33"/>
      <c r="H48" s="33"/>
      <c r="I48" s="33">
        <v>6</v>
      </c>
    </row>
    <row r="49" spans="1:9" x14ac:dyDescent="0.25">
      <c r="A49" s="34" t="s">
        <v>474</v>
      </c>
      <c r="B49" s="33">
        <v>6</v>
      </c>
      <c r="C49" s="33"/>
      <c r="D49" s="33"/>
      <c r="E49" s="33"/>
      <c r="F49" s="33"/>
      <c r="G49" s="33"/>
      <c r="H49" s="33"/>
      <c r="I49" s="33">
        <v>6</v>
      </c>
    </row>
    <row r="50" spans="1:9" x14ac:dyDescent="0.25">
      <c r="A50" s="34" t="s">
        <v>475</v>
      </c>
      <c r="B50" s="33">
        <v>6</v>
      </c>
      <c r="C50" s="33"/>
      <c r="D50" s="33"/>
      <c r="E50" s="33"/>
      <c r="F50" s="33"/>
      <c r="G50" s="33"/>
      <c r="H50" s="33"/>
      <c r="I50" s="33">
        <v>6</v>
      </c>
    </row>
    <row r="51" spans="1:9" x14ac:dyDescent="0.25">
      <c r="A51" s="34" t="s">
        <v>476</v>
      </c>
      <c r="B51" s="33">
        <v>6</v>
      </c>
      <c r="C51" s="33"/>
      <c r="D51" s="33"/>
      <c r="E51" s="33"/>
      <c r="F51" s="33"/>
      <c r="G51" s="33"/>
      <c r="H51" s="33"/>
      <c r="I51" s="33">
        <v>6</v>
      </c>
    </row>
    <row r="52" spans="1:9" x14ac:dyDescent="0.25">
      <c r="A52" s="34" t="s">
        <v>477</v>
      </c>
      <c r="B52" s="33">
        <v>6</v>
      </c>
      <c r="C52" s="33"/>
      <c r="D52" s="33"/>
      <c r="E52" s="33"/>
      <c r="F52" s="33"/>
      <c r="G52" s="33"/>
      <c r="H52" s="33"/>
      <c r="I52" s="33">
        <v>6</v>
      </c>
    </row>
    <row r="53" spans="1:9" x14ac:dyDescent="0.25">
      <c r="A53" s="34" t="s">
        <v>478</v>
      </c>
      <c r="B53" s="33">
        <v>6</v>
      </c>
      <c r="C53" s="33"/>
      <c r="D53" s="33"/>
      <c r="E53" s="33"/>
      <c r="F53" s="33"/>
      <c r="G53" s="33"/>
      <c r="H53" s="33"/>
      <c r="I53" s="33">
        <v>6</v>
      </c>
    </row>
    <row r="54" spans="1:9" x14ac:dyDescent="0.25">
      <c r="A54" s="34" t="s">
        <v>479</v>
      </c>
      <c r="B54" s="33">
        <v>6</v>
      </c>
      <c r="C54" s="33"/>
      <c r="D54" s="33"/>
      <c r="E54" s="33"/>
      <c r="F54" s="33"/>
      <c r="G54" s="33"/>
      <c r="H54" s="33"/>
      <c r="I54" s="33">
        <v>6</v>
      </c>
    </row>
    <row r="55" spans="1:9" x14ac:dyDescent="0.25">
      <c r="A55" s="34" t="s">
        <v>480</v>
      </c>
      <c r="B55" s="33">
        <v>6</v>
      </c>
      <c r="C55" s="33"/>
      <c r="D55" s="33"/>
      <c r="E55" s="33"/>
      <c r="F55" s="33"/>
      <c r="G55" s="33"/>
      <c r="H55" s="33"/>
      <c r="I55" s="33">
        <v>6</v>
      </c>
    </row>
    <row r="56" spans="1:9" x14ac:dyDescent="0.25">
      <c r="A56" s="34" t="s">
        <v>481</v>
      </c>
      <c r="B56" s="33"/>
      <c r="C56" s="33"/>
      <c r="D56" s="33">
        <v>8</v>
      </c>
      <c r="E56" s="33"/>
      <c r="F56" s="33"/>
      <c r="G56" s="33">
        <v>7</v>
      </c>
      <c r="H56" s="33"/>
      <c r="I56" s="33">
        <v>15</v>
      </c>
    </row>
    <row r="57" spans="1:9" x14ac:dyDescent="0.25">
      <c r="A57" s="34" t="s">
        <v>483</v>
      </c>
      <c r="B57" s="33"/>
      <c r="C57" s="33"/>
      <c r="D57" s="33"/>
      <c r="E57" s="33"/>
      <c r="F57" s="33"/>
      <c r="G57" s="33">
        <v>8</v>
      </c>
      <c r="H57" s="33"/>
      <c r="I57" s="33">
        <v>8</v>
      </c>
    </row>
    <row r="58" spans="1:9" x14ac:dyDescent="0.25">
      <c r="A58" s="34" t="s">
        <v>486</v>
      </c>
      <c r="B58" s="33"/>
      <c r="C58" s="33"/>
      <c r="D58" s="33"/>
      <c r="E58" s="33"/>
      <c r="F58" s="33"/>
      <c r="G58" s="33">
        <v>8</v>
      </c>
      <c r="H58" s="33"/>
      <c r="I58" s="33">
        <v>8</v>
      </c>
    </row>
    <row r="59" spans="1:9" x14ac:dyDescent="0.25">
      <c r="A59" s="34" t="s">
        <v>488</v>
      </c>
      <c r="B59" s="33"/>
      <c r="C59" s="33"/>
      <c r="D59" s="33"/>
      <c r="E59" s="33">
        <v>7</v>
      </c>
      <c r="F59" s="33"/>
      <c r="G59" s="33"/>
      <c r="H59" s="33"/>
      <c r="I59" s="33">
        <v>7</v>
      </c>
    </row>
    <row r="60" spans="1:9" x14ac:dyDescent="0.25">
      <c r="A60" s="34" t="s">
        <v>491</v>
      </c>
      <c r="B60" s="33"/>
      <c r="C60" s="33"/>
      <c r="D60" s="33"/>
      <c r="E60" s="33">
        <v>7</v>
      </c>
      <c r="F60" s="33"/>
      <c r="G60" s="33"/>
      <c r="H60" s="33"/>
      <c r="I60" s="33">
        <v>7</v>
      </c>
    </row>
    <row r="61" spans="1:9" x14ac:dyDescent="0.25">
      <c r="A61" s="34" t="s">
        <v>492</v>
      </c>
      <c r="B61" s="33"/>
      <c r="C61" s="33"/>
      <c r="D61" s="33"/>
      <c r="E61" s="33">
        <v>7</v>
      </c>
      <c r="F61" s="33"/>
      <c r="G61" s="33"/>
      <c r="H61" s="33"/>
      <c r="I61" s="33">
        <v>7</v>
      </c>
    </row>
    <row r="62" spans="1:9" x14ac:dyDescent="0.25">
      <c r="A62" s="34" t="s">
        <v>493</v>
      </c>
      <c r="B62" s="33"/>
      <c r="C62" s="33"/>
      <c r="D62" s="33"/>
      <c r="E62" s="33">
        <v>7</v>
      </c>
      <c r="F62" s="33"/>
      <c r="G62" s="33"/>
      <c r="H62" s="33"/>
      <c r="I62" s="33">
        <v>7</v>
      </c>
    </row>
    <row r="63" spans="1:9" x14ac:dyDescent="0.25">
      <c r="A63" s="34" t="s">
        <v>494</v>
      </c>
      <c r="B63" s="33"/>
      <c r="C63" s="33"/>
      <c r="D63" s="33"/>
      <c r="E63" s="33">
        <v>7</v>
      </c>
      <c r="F63" s="33"/>
      <c r="G63" s="33"/>
      <c r="H63" s="33"/>
      <c r="I63" s="33">
        <v>7</v>
      </c>
    </row>
    <row r="64" spans="1:9" x14ac:dyDescent="0.25">
      <c r="A64" s="34" t="s">
        <v>496</v>
      </c>
      <c r="B64" s="33"/>
      <c r="C64" s="33"/>
      <c r="D64" s="33"/>
      <c r="E64" s="33">
        <v>7</v>
      </c>
      <c r="F64" s="33"/>
      <c r="G64" s="33"/>
      <c r="H64" s="33"/>
      <c r="I64" s="33">
        <v>7</v>
      </c>
    </row>
    <row r="65" spans="1:9" x14ac:dyDescent="0.25">
      <c r="A65" s="34" t="s">
        <v>497</v>
      </c>
      <c r="B65" s="33"/>
      <c r="C65" s="33"/>
      <c r="D65" s="33"/>
      <c r="E65" s="33">
        <v>7</v>
      </c>
      <c r="F65" s="33"/>
      <c r="G65" s="33"/>
      <c r="H65" s="33"/>
      <c r="I65" s="33">
        <v>7</v>
      </c>
    </row>
    <row r="66" spans="1:9" x14ac:dyDescent="0.25">
      <c r="A66" s="34" t="s">
        <v>498</v>
      </c>
      <c r="B66" s="33"/>
      <c r="C66" s="33"/>
      <c r="D66" s="33"/>
      <c r="E66" s="33">
        <v>9</v>
      </c>
      <c r="F66" s="33"/>
      <c r="G66" s="33"/>
      <c r="H66" s="33"/>
      <c r="I66" s="33">
        <v>9</v>
      </c>
    </row>
    <row r="67" spans="1:9" x14ac:dyDescent="0.25">
      <c r="A67" s="34" t="s">
        <v>500</v>
      </c>
      <c r="B67" s="33"/>
      <c r="C67" s="33"/>
      <c r="D67" s="33">
        <v>7</v>
      </c>
      <c r="E67" s="33"/>
      <c r="F67" s="33"/>
      <c r="G67" s="33"/>
      <c r="H67" s="33"/>
      <c r="I67" s="33">
        <v>7</v>
      </c>
    </row>
    <row r="68" spans="1:9" x14ac:dyDescent="0.25">
      <c r="A68" s="34" t="s">
        <v>501</v>
      </c>
      <c r="B68" s="33"/>
      <c r="C68" s="33"/>
      <c r="D68" s="33">
        <v>7</v>
      </c>
      <c r="E68" s="33"/>
      <c r="F68" s="33"/>
      <c r="G68" s="33"/>
      <c r="H68" s="33"/>
      <c r="I68" s="33">
        <v>7</v>
      </c>
    </row>
    <row r="69" spans="1:9" x14ac:dyDescent="0.25">
      <c r="A69" s="34" t="s">
        <v>502</v>
      </c>
      <c r="B69" s="33"/>
      <c r="C69" s="33"/>
      <c r="D69" s="33">
        <v>7</v>
      </c>
      <c r="E69" s="33"/>
      <c r="F69" s="33"/>
      <c r="G69" s="33"/>
      <c r="H69" s="33"/>
      <c r="I69" s="33">
        <v>7</v>
      </c>
    </row>
    <row r="70" spans="1:9" x14ac:dyDescent="0.25">
      <c r="A70" s="34" t="s">
        <v>503</v>
      </c>
      <c r="B70" s="33"/>
      <c r="C70" s="33"/>
      <c r="D70" s="33">
        <v>7</v>
      </c>
      <c r="E70" s="33"/>
      <c r="F70" s="33"/>
      <c r="G70" s="33"/>
      <c r="H70" s="33"/>
      <c r="I70" s="33">
        <v>7</v>
      </c>
    </row>
    <row r="71" spans="1:9" x14ac:dyDescent="0.25">
      <c r="A71" s="34" t="s">
        <v>504</v>
      </c>
      <c r="B71" s="33"/>
      <c r="C71" s="33"/>
      <c r="D71" s="33">
        <v>7</v>
      </c>
      <c r="E71" s="33"/>
      <c r="F71" s="33"/>
      <c r="G71" s="33"/>
      <c r="H71" s="33"/>
      <c r="I71" s="33">
        <v>7</v>
      </c>
    </row>
    <row r="72" spans="1:9" x14ac:dyDescent="0.25">
      <c r="A72" s="34" t="s">
        <v>505</v>
      </c>
      <c r="B72" s="33"/>
      <c r="C72" s="33"/>
      <c r="D72" s="33">
        <v>7</v>
      </c>
      <c r="E72" s="33"/>
      <c r="F72" s="33"/>
      <c r="G72" s="33"/>
      <c r="H72" s="33"/>
      <c r="I72" s="33">
        <v>7</v>
      </c>
    </row>
    <row r="73" spans="1:9" x14ac:dyDescent="0.25">
      <c r="A73" s="34" t="s">
        <v>506</v>
      </c>
      <c r="B73" s="33"/>
      <c r="C73" s="33"/>
      <c r="D73" s="33">
        <v>7</v>
      </c>
      <c r="E73" s="33"/>
      <c r="F73" s="33"/>
      <c r="G73" s="33"/>
      <c r="H73" s="33"/>
      <c r="I73" s="33">
        <v>7</v>
      </c>
    </row>
    <row r="74" spans="1:9" x14ac:dyDescent="0.25">
      <c r="A74" s="34" t="s">
        <v>507</v>
      </c>
      <c r="B74" s="33"/>
      <c r="C74" s="33"/>
      <c r="D74" s="33">
        <v>7</v>
      </c>
      <c r="E74" s="33"/>
      <c r="F74" s="33"/>
      <c r="G74" s="33"/>
      <c r="H74" s="33"/>
      <c r="I74" s="33">
        <v>7</v>
      </c>
    </row>
    <row r="75" spans="1:9" x14ac:dyDescent="0.25">
      <c r="A75" s="34" t="s">
        <v>508</v>
      </c>
      <c r="B75" s="33"/>
      <c r="C75" s="33"/>
      <c r="D75" s="33">
        <v>7</v>
      </c>
      <c r="E75" s="33"/>
      <c r="F75" s="33"/>
      <c r="G75" s="33"/>
      <c r="H75" s="33"/>
      <c r="I75" s="33">
        <v>7</v>
      </c>
    </row>
    <row r="76" spans="1:9" x14ac:dyDescent="0.25">
      <c r="A76" s="34" t="s">
        <v>147</v>
      </c>
      <c r="B76" s="33">
        <v>205</v>
      </c>
      <c r="C76" s="33">
        <v>72</v>
      </c>
      <c r="D76" s="33">
        <v>71</v>
      </c>
      <c r="E76" s="33">
        <v>58</v>
      </c>
      <c r="F76" s="33">
        <v>44</v>
      </c>
      <c r="G76" s="33">
        <v>29</v>
      </c>
      <c r="H76" s="33">
        <v>20</v>
      </c>
      <c r="I76" s="33">
        <v>499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zoomScale="85" zoomScaleNormal="85" workbookViewId="0">
      <selection activeCell="B79" sqref="B79"/>
    </sheetView>
  </sheetViews>
  <sheetFormatPr defaultRowHeight="15" x14ac:dyDescent="0.25"/>
  <cols>
    <col min="1" max="14" width="35.7109375" customWidth="1"/>
  </cols>
  <sheetData>
    <row r="1" spans="1:7" x14ac:dyDescent="0.25">
      <c r="A1" s="1" t="s">
        <v>4</v>
      </c>
      <c r="B1" s="1"/>
      <c r="C1" s="3"/>
      <c r="D1" s="3"/>
      <c r="E1" s="3"/>
      <c r="F1" s="3"/>
      <c r="G1" s="3"/>
    </row>
    <row r="2" spans="1:7" x14ac:dyDescent="0.25">
      <c r="A2" t="s">
        <v>5</v>
      </c>
      <c r="C2" s="4"/>
      <c r="D2" s="4"/>
      <c r="E2" s="4"/>
      <c r="F2" s="4"/>
      <c r="G2" s="3"/>
    </row>
    <row r="3" spans="1:7" x14ac:dyDescent="0.25">
      <c r="A3" t="s">
        <v>6</v>
      </c>
      <c r="C3" s="8"/>
      <c r="D3" s="8"/>
      <c r="E3" s="5"/>
      <c r="F3" s="5"/>
      <c r="G3" s="3"/>
    </row>
    <row r="4" spans="1:7" x14ac:dyDescent="0.25">
      <c r="A4" t="s">
        <v>7</v>
      </c>
      <c r="C4" s="8"/>
      <c r="D4" s="8"/>
      <c r="E4" s="5"/>
      <c r="F4" s="5"/>
      <c r="G4" s="3"/>
    </row>
    <row r="5" spans="1:7" x14ac:dyDescent="0.25">
      <c r="A5" t="s">
        <v>8</v>
      </c>
      <c r="C5" s="6"/>
      <c r="D5" s="6"/>
      <c r="E5" s="5"/>
      <c r="F5" s="5"/>
      <c r="G5" s="3"/>
    </row>
    <row r="6" spans="1:7" x14ac:dyDescent="0.25">
      <c r="A6" t="s">
        <v>9</v>
      </c>
      <c r="C6" s="7"/>
      <c r="D6" s="7"/>
      <c r="E6" s="5"/>
      <c r="F6" s="6"/>
      <c r="G6" s="3"/>
    </row>
    <row r="7" spans="1:7" x14ac:dyDescent="0.25">
      <c r="A7" t="s">
        <v>10</v>
      </c>
      <c r="C7" s="7"/>
      <c r="D7" s="7"/>
      <c r="E7" s="6"/>
      <c r="F7" s="7"/>
      <c r="G7" s="3"/>
    </row>
    <row r="8" spans="1:7" x14ac:dyDescent="0.25">
      <c r="A8" t="s">
        <v>120</v>
      </c>
      <c r="C8" s="7"/>
      <c r="D8" s="7"/>
      <c r="E8" s="6"/>
      <c r="F8" s="7"/>
      <c r="G8" s="3"/>
    </row>
    <row r="9" spans="1:7" x14ac:dyDescent="0.25">
      <c r="C9" s="7"/>
      <c r="D9" s="7"/>
      <c r="E9" s="6"/>
      <c r="F9" s="7"/>
      <c r="G9" s="3"/>
    </row>
    <row r="10" spans="1:7" x14ac:dyDescent="0.25">
      <c r="A10" s="1" t="s">
        <v>33</v>
      </c>
      <c r="C10" s="7"/>
      <c r="D10" s="7"/>
      <c r="E10" s="6"/>
      <c r="F10" s="7"/>
      <c r="G10" s="3"/>
    </row>
    <row r="11" spans="1:7" x14ac:dyDescent="0.25">
      <c r="A11" t="s">
        <v>34</v>
      </c>
      <c r="C11" s="7"/>
      <c r="D11" s="7"/>
      <c r="E11" s="6"/>
      <c r="F11" s="7"/>
      <c r="G11" s="3"/>
    </row>
    <row r="12" spans="1:7" x14ac:dyDescent="0.25">
      <c r="A12" t="s">
        <v>35</v>
      </c>
      <c r="C12" s="7"/>
      <c r="D12" s="7"/>
      <c r="E12" s="6"/>
      <c r="F12" s="7"/>
      <c r="G12" s="3"/>
    </row>
    <row r="13" spans="1:7" x14ac:dyDescent="0.25">
      <c r="C13" s="5"/>
      <c r="D13" s="5"/>
      <c r="E13" s="5"/>
      <c r="F13" s="5"/>
      <c r="G13" s="3"/>
    </row>
    <row r="14" spans="1:7" x14ac:dyDescent="0.25">
      <c r="A14" s="1" t="s">
        <v>0</v>
      </c>
      <c r="B14" s="1"/>
      <c r="C14" s="5"/>
      <c r="D14" s="5"/>
      <c r="E14" s="5"/>
      <c r="F14" s="5"/>
      <c r="G14" s="3"/>
    </row>
    <row r="15" spans="1:7" x14ac:dyDescent="0.25">
      <c r="A15" t="s">
        <v>11</v>
      </c>
      <c r="C15" s="6"/>
      <c r="D15" s="6"/>
      <c r="E15" s="5"/>
      <c r="F15" s="5"/>
      <c r="G15" s="3"/>
    </row>
    <row r="16" spans="1:7" x14ac:dyDescent="0.25">
      <c r="A16" t="s">
        <v>12</v>
      </c>
      <c r="C16" s="7"/>
      <c r="D16" s="7"/>
      <c r="E16" s="6"/>
      <c r="F16" s="6"/>
      <c r="G16" s="3"/>
    </row>
    <row r="17" spans="1:14" x14ac:dyDescent="0.25">
      <c r="A17" t="s">
        <v>13</v>
      </c>
      <c r="C17" s="5"/>
      <c r="D17" s="5"/>
      <c r="E17" s="5"/>
      <c r="F17" s="5"/>
      <c r="G17" s="3"/>
    </row>
    <row r="18" spans="1:14" x14ac:dyDescent="0.25">
      <c r="A18" t="s">
        <v>14</v>
      </c>
      <c r="C18" s="6"/>
      <c r="D18" s="6"/>
      <c r="E18" s="6"/>
      <c r="F18" s="6"/>
      <c r="G18" s="3"/>
    </row>
    <row r="19" spans="1:14" x14ac:dyDescent="0.25">
      <c r="C19" s="7"/>
      <c r="D19" s="7"/>
      <c r="E19" s="6"/>
      <c r="F19" s="6"/>
      <c r="G19" s="3"/>
    </row>
    <row r="20" spans="1:14" x14ac:dyDescent="0.25">
      <c r="C20" s="7"/>
      <c r="D20" s="7"/>
      <c r="E20" s="6"/>
      <c r="F20" s="6"/>
      <c r="G20" s="3"/>
    </row>
    <row r="21" spans="1:14" s="1" customFormat="1" x14ac:dyDescent="0.25">
      <c r="A21" s="1" t="s">
        <v>121</v>
      </c>
      <c r="B21" s="1" t="s">
        <v>122</v>
      </c>
      <c r="C21" s="1" t="s">
        <v>123</v>
      </c>
      <c r="D21" s="1" t="s">
        <v>124</v>
      </c>
      <c r="E21" s="1" t="s">
        <v>125</v>
      </c>
      <c r="F21" s="1" t="s">
        <v>126</v>
      </c>
      <c r="G21" s="1" t="s">
        <v>127</v>
      </c>
      <c r="H21" s="1" t="s">
        <v>128</v>
      </c>
      <c r="I21" s="1" t="s">
        <v>129</v>
      </c>
      <c r="J21" s="1" t="s">
        <v>130</v>
      </c>
      <c r="K21" s="1" t="s">
        <v>131</v>
      </c>
      <c r="L21" s="1" t="s">
        <v>132</v>
      </c>
      <c r="M21" s="1" t="s">
        <v>133</v>
      </c>
      <c r="N21" s="1" t="s">
        <v>134</v>
      </c>
    </row>
    <row r="22" spans="1:14" ht="33.75" x14ac:dyDescent="0.25">
      <c r="A22" s="23" t="s">
        <v>51</v>
      </c>
      <c r="B22" s="23" t="s">
        <v>86</v>
      </c>
      <c r="C22" s="27" t="s">
        <v>98</v>
      </c>
      <c r="D22" s="23" t="s">
        <v>93</v>
      </c>
      <c r="E22" s="23" t="s">
        <v>49</v>
      </c>
      <c r="F22" s="23" t="s">
        <v>99</v>
      </c>
      <c r="G22" s="24" t="s">
        <v>58</v>
      </c>
      <c r="H22" s="23" t="s">
        <v>103</v>
      </c>
      <c r="I22" s="23" t="s">
        <v>51</v>
      </c>
      <c r="J22" s="23" t="s">
        <v>86</v>
      </c>
      <c r="K22" s="24" t="s">
        <v>15</v>
      </c>
      <c r="L22" s="23" t="s">
        <v>86</v>
      </c>
      <c r="M22" s="28"/>
      <c r="N22" s="28"/>
    </row>
    <row r="23" spans="1:14" ht="33.75" x14ac:dyDescent="0.25">
      <c r="A23" s="24" t="s">
        <v>15</v>
      </c>
      <c r="B23" s="23" t="s">
        <v>87</v>
      </c>
      <c r="C23" s="27" t="s">
        <v>98</v>
      </c>
      <c r="D23" s="23" t="s">
        <v>88</v>
      </c>
      <c r="E23" s="23" t="s">
        <v>50</v>
      </c>
      <c r="F23" s="23" t="s">
        <v>100</v>
      </c>
      <c r="G23" s="24" t="s">
        <v>60</v>
      </c>
      <c r="H23" s="24" t="s">
        <v>15</v>
      </c>
      <c r="I23" s="24" t="s">
        <v>15</v>
      </c>
      <c r="J23" s="23" t="s">
        <v>93</v>
      </c>
      <c r="K23" s="24" t="s">
        <v>16</v>
      </c>
      <c r="L23" s="23" t="s">
        <v>95</v>
      </c>
      <c r="M23" s="28"/>
      <c r="N23" s="28"/>
    </row>
    <row r="24" spans="1:14" ht="33.75" x14ac:dyDescent="0.25">
      <c r="A24" s="24" t="s">
        <v>16</v>
      </c>
      <c r="B24" s="23" t="s">
        <v>88</v>
      </c>
      <c r="C24" s="27" t="s">
        <v>98</v>
      </c>
      <c r="D24" s="23" t="s">
        <v>94</v>
      </c>
      <c r="E24" s="23" t="s">
        <v>51</v>
      </c>
      <c r="F24" s="23" t="s">
        <v>101</v>
      </c>
      <c r="G24" s="24" t="s">
        <v>20</v>
      </c>
      <c r="H24" s="24" t="s">
        <v>16</v>
      </c>
      <c r="I24" s="24" t="s">
        <v>16</v>
      </c>
      <c r="J24" s="23" t="s">
        <v>105</v>
      </c>
      <c r="K24" s="24" t="s">
        <v>17</v>
      </c>
      <c r="L24" s="23" t="s">
        <v>53</v>
      </c>
      <c r="M24" s="28"/>
      <c r="N24" s="28"/>
    </row>
    <row r="25" spans="1:14" ht="22.5" x14ac:dyDescent="0.25">
      <c r="A25" s="24" t="s">
        <v>17</v>
      </c>
      <c r="B25" s="23" t="s">
        <v>51</v>
      </c>
      <c r="C25" s="27" t="s">
        <v>98</v>
      </c>
      <c r="D25" s="23" t="s">
        <v>95</v>
      </c>
      <c r="E25" s="23" t="s">
        <v>52</v>
      </c>
      <c r="F25" s="23" t="s">
        <v>50</v>
      </c>
      <c r="G25" s="24" t="s">
        <v>22</v>
      </c>
      <c r="H25" s="24" t="s">
        <v>96</v>
      </c>
      <c r="I25" s="24" t="s">
        <v>17</v>
      </c>
      <c r="J25" s="23" t="s">
        <v>94</v>
      </c>
      <c r="K25" s="24" t="s">
        <v>58</v>
      </c>
      <c r="L25" s="24" t="s">
        <v>15</v>
      </c>
      <c r="M25" s="28"/>
      <c r="N25" s="28"/>
    </row>
    <row r="26" spans="1:14" ht="33.75" x14ac:dyDescent="0.25">
      <c r="A26" s="24" t="s">
        <v>18</v>
      </c>
      <c r="B26" s="23" t="s">
        <v>53</v>
      </c>
      <c r="C26" s="27" t="s">
        <v>98</v>
      </c>
      <c r="D26" s="23" t="s">
        <v>53</v>
      </c>
      <c r="E26" s="23" t="s">
        <v>53</v>
      </c>
      <c r="F26" s="23" t="s">
        <v>102</v>
      </c>
      <c r="G26" s="24" t="s">
        <v>23</v>
      </c>
      <c r="H26" s="24" t="s">
        <v>58</v>
      </c>
      <c r="I26" s="24" t="s">
        <v>18</v>
      </c>
      <c r="J26" s="23" t="s">
        <v>103</v>
      </c>
      <c r="K26" s="24" t="s">
        <v>18</v>
      </c>
      <c r="L26" s="24" t="s">
        <v>16</v>
      </c>
      <c r="M26" s="28"/>
      <c r="N26" s="28"/>
    </row>
    <row r="27" spans="1:14" ht="45" x14ac:dyDescent="0.25">
      <c r="A27" s="24" t="s">
        <v>60</v>
      </c>
      <c r="B27" s="24" t="s">
        <v>16</v>
      </c>
      <c r="C27" s="27" t="s">
        <v>98</v>
      </c>
      <c r="D27" s="10" t="s">
        <v>55</v>
      </c>
      <c r="E27" s="10" t="s">
        <v>54</v>
      </c>
      <c r="F27" s="23" t="s">
        <v>94</v>
      </c>
      <c r="G27" s="25" t="s">
        <v>135</v>
      </c>
      <c r="H27" s="24" t="s">
        <v>60</v>
      </c>
      <c r="I27" s="24" t="s">
        <v>59</v>
      </c>
      <c r="J27" s="23" t="s">
        <v>95</v>
      </c>
      <c r="K27" s="24" t="s">
        <v>59</v>
      </c>
      <c r="L27" s="24" t="s">
        <v>17</v>
      </c>
      <c r="M27" s="28"/>
      <c r="N27" s="28"/>
    </row>
    <row r="28" spans="1:14" ht="45" x14ac:dyDescent="0.25">
      <c r="A28" s="24" t="s">
        <v>19</v>
      </c>
      <c r="B28" s="24" t="s">
        <v>17</v>
      </c>
      <c r="C28" s="27" t="s">
        <v>98</v>
      </c>
      <c r="D28" s="24" t="s">
        <v>96</v>
      </c>
      <c r="E28" s="10" t="s">
        <v>55</v>
      </c>
      <c r="F28" s="23" t="s">
        <v>103</v>
      </c>
      <c r="G28" s="25" t="s">
        <v>24</v>
      </c>
      <c r="H28" s="24" t="s">
        <v>19</v>
      </c>
      <c r="I28" s="24" t="s">
        <v>60</v>
      </c>
      <c r="J28" s="23" t="s">
        <v>51</v>
      </c>
      <c r="K28" s="24" t="s">
        <v>60</v>
      </c>
      <c r="L28" s="24" t="s">
        <v>96</v>
      </c>
      <c r="M28" s="28"/>
      <c r="N28" s="28"/>
    </row>
    <row r="29" spans="1:14" ht="33.75" x14ac:dyDescent="0.25">
      <c r="A29" s="24" t="s">
        <v>61</v>
      </c>
      <c r="B29" s="24" t="s">
        <v>58</v>
      </c>
      <c r="C29" s="27" t="s">
        <v>98</v>
      </c>
      <c r="D29" s="24" t="s">
        <v>58</v>
      </c>
      <c r="E29" s="10" t="s">
        <v>56</v>
      </c>
      <c r="F29" s="23" t="s">
        <v>51</v>
      </c>
      <c r="G29" s="25" t="s">
        <v>25</v>
      </c>
      <c r="H29" s="24" t="s">
        <v>61</v>
      </c>
      <c r="I29" s="24" t="s">
        <v>19</v>
      </c>
      <c r="J29" s="23" t="s">
        <v>106</v>
      </c>
      <c r="K29" s="24" t="s">
        <v>19</v>
      </c>
      <c r="L29" s="24" t="s">
        <v>58</v>
      </c>
      <c r="M29" s="28"/>
      <c r="N29" s="28"/>
    </row>
    <row r="30" spans="1:14" ht="22.5" x14ac:dyDescent="0.25">
      <c r="A30" s="24" t="s">
        <v>20</v>
      </c>
      <c r="B30" s="24" t="s">
        <v>18</v>
      </c>
      <c r="C30" s="27" t="s">
        <v>98</v>
      </c>
      <c r="D30" s="24" t="s">
        <v>89</v>
      </c>
      <c r="E30" s="10" t="s">
        <v>57</v>
      </c>
      <c r="F30" s="23" t="s">
        <v>53</v>
      </c>
      <c r="G30" s="25" t="s">
        <v>26</v>
      </c>
      <c r="H30" s="24" t="s">
        <v>20</v>
      </c>
      <c r="I30" s="24" t="s">
        <v>61</v>
      </c>
      <c r="J30" s="23" t="s">
        <v>53</v>
      </c>
      <c r="K30" s="24" t="s">
        <v>61</v>
      </c>
      <c r="L30" s="24" t="s">
        <v>18</v>
      </c>
      <c r="M30" s="28"/>
      <c r="N30" s="28"/>
    </row>
    <row r="31" spans="1:14" ht="22.5" x14ac:dyDescent="0.25">
      <c r="A31" s="24" t="s">
        <v>21</v>
      </c>
      <c r="B31" s="24" t="s">
        <v>60</v>
      </c>
      <c r="C31" s="27" t="s">
        <v>98</v>
      </c>
      <c r="D31" s="24" t="s">
        <v>97</v>
      </c>
      <c r="E31" s="24" t="s">
        <v>15</v>
      </c>
      <c r="F31" s="10" t="s">
        <v>54</v>
      </c>
      <c r="G31" s="25" t="s">
        <v>27</v>
      </c>
      <c r="H31" s="24" t="s">
        <v>62</v>
      </c>
      <c r="I31" s="24" t="s">
        <v>20</v>
      </c>
      <c r="J31" s="24" t="s">
        <v>15</v>
      </c>
      <c r="K31" s="24" t="s">
        <v>20</v>
      </c>
      <c r="L31" s="24" t="s">
        <v>60</v>
      </c>
      <c r="M31" s="28"/>
      <c r="N31" s="28"/>
    </row>
    <row r="32" spans="1:14" ht="33.75" x14ac:dyDescent="0.25">
      <c r="A32" s="24" t="s">
        <v>22</v>
      </c>
      <c r="B32" s="24" t="s">
        <v>89</v>
      </c>
      <c r="C32" s="27" t="s">
        <v>98</v>
      </c>
      <c r="D32" s="24" t="s">
        <v>19</v>
      </c>
      <c r="E32" s="24" t="s">
        <v>16</v>
      </c>
      <c r="F32" s="10" t="s">
        <v>104</v>
      </c>
      <c r="G32" s="25" t="s">
        <v>64</v>
      </c>
      <c r="H32" s="24" t="s">
        <v>63</v>
      </c>
      <c r="I32" s="24" t="s">
        <v>62</v>
      </c>
      <c r="J32" s="24" t="s">
        <v>16</v>
      </c>
      <c r="K32" s="24" t="s">
        <v>22</v>
      </c>
      <c r="L32" s="24" t="s">
        <v>89</v>
      </c>
      <c r="M32" s="28"/>
      <c r="N32" s="28"/>
    </row>
    <row r="33" spans="1:14" ht="22.5" x14ac:dyDescent="0.25">
      <c r="A33" s="24" t="s">
        <v>23</v>
      </c>
      <c r="B33" s="24" t="s">
        <v>19</v>
      </c>
      <c r="C33" s="27" t="s">
        <v>98</v>
      </c>
      <c r="D33" s="24" t="s">
        <v>61</v>
      </c>
      <c r="E33" s="24" t="s">
        <v>17</v>
      </c>
      <c r="F33" s="10" t="s">
        <v>55</v>
      </c>
      <c r="G33" s="25" t="s">
        <v>65</v>
      </c>
      <c r="H33" s="24" t="s">
        <v>22</v>
      </c>
      <c r="I33" s="24" t="s">
        <v>21</v>
      </c>
      <c r="J33" s="24" t="s">
        <v>17</v>
      </c>
      <c r="K33" s="24" t="s">
        <v>23</v>
      </c>
      <c r="L33" s="24" t="s">
        <v>97</v>
      </c>
      <c r="M33" s="28"/>
      <c r="N33" s="28"/>
    </row>
    <row r="34" spans="1:14" ht="45" x14ac:dyDescent="0.25">
      <c r="A34" s="25" t="s">
        <v>135</v>
      </c>
      <c r="B34" s="24" t="s">
        <v>61</v>
      </c>
      <c r="C34" s="27" t="s">
        <v>98</v>
      </c>
      <c r="D34" s="24" t="s">
        <v>20</v>
      </c>
      <c r="E34" s="24" t="s">
        <v>58</v>
      </c>
      <c r="F34" s="10" t="s">
        <v>56</v>
      </c>
      <c r="G34" s="25" t="s">
        <v>28</v>
      </c>
      <c r="H34" s="24" t="s">
        <v>23</v>
      </c>
      <c r="I34" s="24" t="s">
        <v>22</v>
      </c>
      <c r="J34" s="24" t="s">
        <v>96</v>
      </c>
      <c r="K34" s="25" t="s">
        <v>135</v>
      </c>
      <c r="L34" s="24" t="s">
        <v>19</v>
      </c>
      <c r="M34" s="28"/>
      <c r="N34" s="28"/>
    </row>
    <row r="35" spans="1:14" ht="45" x14ac:dyDescent="0.25">
      <c r="A35" s="25" t="s">
        <v>24</v>
      </c>
      <c r="B35" s="24" t="s">
        <v>20</v>
      </c>
      <c r="C35" s="27" t="s">
        <v>98</v>
      </c>
      <c r="D35" s="24" t="s">
        <v>62</v>
      </c>
      <c r="E35" s="24" t="s">
        <v>18</v>
      </c>
      <c r="F35" s="10" t="s">
        <v>57</v>
      </c>
      <c r="G35" s="25" t="s">
        <v>80</v>
      </c>
      <c r="H35" s="25" t="s">
        <v>135</v>
      </c>
      <c r="I35" s="25" t="s">
        <v>135</v>
      </c>
      <c r="J35" s="24" t="s">
        <v>58</v>
      </c>
      <c r="K35" s="25" t="s">
        <v>24</v>
      </c>
      <c r="L35" s="24" t="s">
        <v>61</v>
      </c>
      <c r="M35" s="28"/>
      <c r="N35" s="28"/>
    </row>
    <row r="36" spans="1:14" ht="45" x14ac:dyDescent="0.25">
      <c r="A36" s="25" t="s">
        <v>25</v>
      </c>
      <c r="B36" s="24" t="s">
        <v>62</v>
      </c>
      <c r="C36" s="27" t="s">
        <v>98</v>
      </c>
      <c r="D36" s="24" t="s">
        <v>91</v>
      </c>
      <c r="E36" s="24" t="s">
        <v>59</v>
      </c>
      <c r="F36" s="24" t="s">
        <v>15</v>
      </c>
      <c r="G36" s="25" t="s">
        <v>81</v>
      </c>
      <c r="H36" s="25" t="s">
        <v>24</v>
      </c>
      <c r="I36" s="25" t="s">
        <v>24</v>
      </c>
      <c r="J36" s="24" t="s">
        <v>18</v>
      </c>
      <c r="K36" s="25" t="s">
        <v>25</v>
      </c>
      <c r="L36" s="24" t="s">
        <v>20</v>
      </c>
      <c r="M36" s="28"/>
      <c r="N36" s="28"/>
    </row>
    <row r="37" spans="1:14" ht="33.75" x14ac:dyDescent="0.25">
      <c r="A37" s="25" t="s">
        <v>26</v>
      </c>
      <c r="B37" s="24" t="s">
        <v>63</v>
      </c>
      <c r="C37" s="27" t="s">
        <v>98</v>
      </c>
      <c r="D37" s="24" t="s">
        <v>23</v>
      </c>
      <c r="E37" s="24" t="s">
        <v>60</v>
      </c>
      <c r="F37" s="24" t="s">
        <v>16</v>
      </c>
      <c r="G37" s="11" t="s">
        <v>82</v>
      </c>
      <c r="H37" s="25" t="s">
        <v>25</v>
      </c>
      <c r="I37" s="25" t="s">
        <v>25</v>
      </c>
      <c r="J37" s="24" t="s">
        <v>89</v>
      </c>
      <c r="K37" s="25" t="s">
        <v>26</v>
      </c>
      <c r="L37" s="24" t="s">
        <v>62</v>
      </c>
      <c r="M37" s="28"/>
      <c r="N37" s="28"/>
    </row>
    <row r="38" spans="1:14" s="13" customFormat="1" ht="33.75" x14ac:dyDescent="0.25">
      <c r="A38" s="25" t="s">
        <v>27</v>
      </c>
      <c r="B38" s="24" t="s">
        <v>90</v>
      </c>
      <c r="C38" s="16"/>
      <c r="D38" s="25" t="s">
        <v>136</v>
      </c>
      <c r="E38" s="24" t="s">
        <v>61</v>
      </c>
      <c r="F38" s="24" t="s">
        <v>17</v>
      </c>
      <c r="G38" s="26" t="s">
        <v>71</v>
      </c>
      <c r="H38" s="25" t="s">
        <v>26</v>
      </c>
      <c r="I38" s="25" t="s">
        <v>26</v>
      </c>
      <c r="J38" s="24" t="s">
        <v>19</v>
      </c>
      <c r="K38" s="25" t="s">
        <v>27</v>
      </c>
      <c r="L38" s="24" t="s">
        <v>63</v>
      </c>
      <c r="M38" s="29"/>
      <c r="N38" s="29"/>
    </row>
    <row r="39" spans="1:14" s="13" customFormat="1" ht="45" x14ac:dyDescent="0.25">
      <c r="A39" s="25" t="s">
        <v>64</v>
      </c>
      <c r="B39" s="24" t="s">
        <v>91</v>
      </c>
      <c r="C39" s="16"/>
      <c r="D39" s="25" t="s">
        <v>24</v>
      </c>
      <c r="E39" s="24" t="s">
        <v>20</v>
      </c>
      <c r="F39" s="24" t="s">
        <v>96</v>
      </c>
      <c r="G39" s="26" t="s">
        <v>73</v>
      </c>
      <c r="H39" s="25" t="s">
        <v>27</v>
      </c>
      <c r="I39" s="25" t="s">
        <v>27</v>
      </c>
      <c r="J39" s="24" t="s">
        <v>61</v>
      </c>
      <c r="K39" s="25" t="s">
        <v>64</v>
      </c>
      <c r="L39" s="24" t="s">
        <v>90</v>
      </c>
      <c r="M39" s="29"/>
      <c r="N39" s="29"/>
    </row>
    <row r="40" spans="1:14" s="13" customFormat="1" ht="33.75" x14ac:dyDescent="0.25">
      <c r="A40" s="25" t="s">
        <v>28</v>
      </c>
      <c r="B40" s="24" t="s">
        <v>92</v>
      </c>
      <c r="C40" s="16"/>
      <c r="D40" s="25" t="s">
        <v>25</v>
      </c>
      <c r="E40" s="24" t="s">
        <v>62</v>
      </c>
      <c r="F40" s="24" t="s">
        <v>58</v>
      </c>
      <c r="G40" s="11" t="s">
        <v>76</v>
      </c>
      <c r="H40" s="25" t="s">
        <v>64</v>
      </c>
      <c r="I40" s="25" t="s">
        <v>64</v>
      </c>
      <c r="J40" s="24" t="s">
        <v>20</v>
      </c>
      <c r="K40" s="25" t="s">
        <v>65</v>
      </c>
      <c r="L40" s="24" t="s">
        <v>91</v>
      </c>
      <c r="M40" s="29"/>
      <c r="N40" s="29"/>
    </row>
    <row r="41" spans="1:14" s="13" customFormat="1" ht="22.5" x14ac:dyDescent="0.25">
      <c r="A41" s="25" t="s">
        <v>80</v>
      </c>
      <c r="B41" s="24" t="s">
        <v>21</v>
      </c>
      <c r="C41" s="16"/>
      <c r="D41" s="25" t="s">
        <v>26</v>
      </c>
      <c r="E41" s="24" t="s">
        <v>63</v>
      </c>
      <c r="F41" s="24" t="s">
        <v>18</v>
      </c>
      <c r="G41" s="11" t="s">
        <v>77</v>
      </c>
      <c r="H41" s="25" t="s">
        <v>65</v>
      </c>
      <c r="I41" s="25" t="s">
        <v>65</v>
      </c>
      <c r="J41" s="24" t="s">
        <v>62</v>
      </c>
      <c r="K41" s="25" t="s">
        <v>28</v>
      </c>
      <c r="L41" s="24" t="s">
        <v>92</v>
      </c>
      <c r="M41" s="29"/>
      <c r="N41" s="29"/>
    </row>
    <row r="42" spans="1:14" s="13" customFormat="1" ht="22.5" x14ac:dyDescent="0.25">
      <c r="A42" s="25" t="s">
        <v>81</v>
      </c>
      <c r="B42" s="24" t="s">
        <v>22</v>
      </c>
      <c r="C42" s="16"/>
      <c r="D42" s="25" t="s">
        <v>27</v>
      </c>
      <c r="E42" s="24" t="s">
        <v>21</v>
      </c>
      <c r="F42" s="24" t="s">
        <v>59</v>
      </c>
      <c r="G42" s="11" t="s">
        <v>78</v>
      </c>
      <c r="H42" s="25" t="s">
        <v>28</v>
      </c>
      <c r="I42" s="25" t="s">
        <v>28</v>
      </c>
      <c r="J42" s="24" t="s">
        <v>63</v>
      </c>
      <c r="K42" s="25" t="s">
        <v>80</v>
      </c>
      <c r="L42" s="24" t="s">
        <v>22</v>
      </c>
      <c r="M42" s="29"/>
      <c r="N42" s="29"/>
    </row>
    <row r="43" spans="1:14" s="13" customFormat="1" ht="33.75" x14ac:dyDescent="0.25">
      <c r="A43" s="11" t="s">
        <v>68</v>
      </c>
      <c r="B43" s="24" t="s">
        <v>23</v>
      </c>
      <c r="C43" s="16"/>
      <c r="D43" s="25" t="s">
        <v>64</v>
      </c>
      <c r="E43" s="24" t="s">
        <v>22</v>
      </c>
      <c r="F43" s="24" t="s">
        <v>60</v>
      </c>
      <c r="G43" s="11" t="s">
        <v>79</v>
      </c>
      <c r="H43" s="25" t="s">
        <v>80</v>
      </c>
      <c r="I43" s="25" t="s">
        <v>80</v>
      </c>
      <c r="J43" s="24" t="s">
        <v>90</v>
      </c>
      <c r="K43" s="25" t="s">
        <v>81</v>
      </c>
      <c r="L43" s="24" t="s">
        <v>23</v>
      </c>
      <c r="M43" s="29"/>
      <c r="N43" s="29"/>
    </row>
    <row r="44" spans="1:14" s="13" customFormat="1" ht="45" x14ac:dyDescent="0.25">
      <c r="A44" s="11" t="s">
        <v>82</v>
      </c>
      <c r="B44" s="25" t="s">
        <v>136</v>
      </c>
      <c r="C44" s="16"/>
      <c r="D44" s="25" t="s">
        <v>81</v>
      </c>
      <c r="E44" s="24" t="s">
        <v>23</v>
      </c>
      <c r="F44" s="24" t="s">
        <v>19</v>
      </c>
      <c r="G44" s="12"/>
      <c r="H44" s="25" t="s">
        <v>81</v>
      </c>
      <c r="I44" s="25" t="s">
        <v>81</v>
      </c>
      <c r="J44" s="24" t="s">
        <v>91</v>
      </c>
      <c r="K44" s="26" t="s">
        <v>67</v>
      </c>
      <c r="L44" s="25" t="s">
        <v>135</v>
      </c>
    </row>
    <row r="45" spans="1:14" s="13" customFormat="1" ht="45" x14ac:dyDescent="0.25">
      <c r="A45" s="26" t="s">
        <v>85</v>
      </c>
      <c r="B45" s="25" t="s">
        <v>24</v>
      </c>
      <c r="C45" s="16"/>
      <c r="D45" s="26" t="s">
        <v>67</v>
      </c>
      <c r="E45" s="25" t="s">
        <v>135</v>
      </c>
      <c r="F45" s="24" t="s">
        <v>61</v>
      </c>
      <c r="G45" s="12"/>
      <c r="H45" s="26" t="s">
        <v>67</v>
      </c>
      <c r="I45" s="11" t="s">
        <v>83</v>
      </c>
      <c r="J45" s="24" t="s">
        <v>22</v>
      </c>
      <c r="K45" s="26" t="s">
        <v>84</v>
      </c>
      <c r="L45" s="25" t="s">
        <v>24</v>
      </c>
    </row>
    <row r="46" spans="1:14" s="13" customFormat="1" ht="45" x14ac:dyDescent="0.25">
      <c r="A46" s="26" t="s">
        <v>70</v>
      </c>
      <c r="B46" s="25" t="s">
        <v>25</v>
      </c>
      <c r="C46" s="16"/>
      <c r="D46" s="26" t="s">
        <v>71</v>
      </c>
      <c r="E46" s="25" t="s">
        <v>24</v>
      </c>
      <c r="F46" s="24" t="s">
        <v>20</v>
      </c>
      <c r="G46" s="12"/>
      <c r="H46" s="11" t="s">
        <v>82</v>
      </c>
      <c r="I46" s="11" t="s">
        <v>68</v>
      </c>
      <c r="J46" s="24" t="s">
        <v>23</v>
      </c>
      <c r="K46" s="11" t="s">
        <v>68</v>
      </c>
      <c r="L46" s="25" t="s">
        <v>25</v>
      </c>
    </row>
    <row r="47" spans="1:14" s="13" customFormat="1" ht="45" x14ac:dyDescent="0.25">
      <c r="A47" s="26" t="s">
        <v>72</v>
      </c>
      <c r="B47" s="25" t="s">
        <v>26</v>
      </c>
      <c r="C47" s="16"/>
      <c r="D47" s="26" t="s">
        <v>74</v>
      </c>
      <c r="E47" s="25" t="s">
        <v>25</v>
      </c>
      <c r="F47" s="24" t="s">
        <v>91</v>
      </c>
      <c r="G47" s="12"/>
      <c r="H47" s="26" t="s">
        <v>71</v>
      </c>
      <c r="I47" s="26" t="s">
        <v>69</v>
      </c>
      <c r="J47" s="25" t="s">
        <v>135</v>
      </c>
      <c r="K47" s="26" t="s">
        <v>69</v>
      </c>
      <c r="L47" s="25" t="s">
        <v>26</v>
      </c>
    </row>
    <row r="48" spans="1:14" s="13" customFormat="1" ht="45" x14ac:dyDescent="0.25">
      <c r="A48" s="26" t="s">
        <v>74</v>
      </c>
      <c r="B48" s="25" t="s">
        <v>27</v>
      </c>
      <c r="C48" s="16"/>
      <c r="D48" s="11" t="s">
        <v>79</v>
      </c>
      <c r="E48" s="25" t="s">
        <v>26</v>
      </c>
      <c r="F48" s="24" t="s">
        <v>21</v>
      </c>
      <c r="G48" s="12"/>
      <c r="H48" s="26" t="s">
        <v>73</v>
      </c>
      <c r="I48" s="26" t="s">
        <v>70</v>
      </c>
      <c r="J48" s="25" t="s">
        <v>24</v>
      </c>
      <c r="K48" s="26" t="s">
        <v>85</v>
      </c>
      <c r="L48" s="25" t="s">
        <v>27</v>
      </c>
    </row>
    <row r="49" spans="1:12" s="13" customFormat="1" ht="33.75" x14ac:dyDescent="0.25">
      <c r="A49" s="26" t="s">
        <v>75</v>
      </c>
      <c r="B49" s="25" t="s">
        <v>64</v>
      </c>
      <c r="C49" s="16"/>
      <c r="E49" s="25" t="s">
        <v>27</v>
      </c>
      <c r="F49" s="24" t="s">
        <v>22</v>
      </c>
      <c r="G49" s="12"/>
      <c r="H49" s="11" t="s">
        <v>76</v>
      </c>
      <c r="I49" s="26" t="s">
        <v>72</v>
      </c>
      <c r="J49" s="25" t="s">
        <v>25</v>
      </c>
      <c r="K49" s="26" t="s">
        <v>70</v>
      </c>
      <c r="L49" s="25" t="s">
        <v>64</v>
      </c>
    </row>
    <row r="50" spans="1:12" s="13" customFormat="1" ht="33.75" x14ac:dyDescent="0.25">
      <c r="A50" s="11" t="s">
        <v>79</v>
      </c>
      <c r="B50" s="25" t="s">
        <v>28</v>
      </c>
      <c r="C50" s="16"/>
      <c r="E50" s="25" t="s">
        <v>64</v>
      </c>
      <c r="F50" s="24" t="s">
        <v>23</v>
      </c>
      <c r="G50" s="12"/>
      <c r="H50" s="11" t="s">
        <v>77</v>
      </c>
      <c r="I50" s="26" t="s">
        <v>73</v>
      </c>
      <c r="J50" s="25" t="s">
        <v>26</v>
      </c>
      <c r="K50" s="26" t="s">
        <v>71</v>
      </c>
      <c r="L50" s="25" t="s">
        <v>65</v>
      </c>
    </row>
    <row r="51" spans="1:12" s="13" customFormat="1" ht="45" x14ac:dyDescent="0.25">
      <c r="A51" s="12"/>
      <c r="B51" s="25" t="s">
        <v>81</v>
      </c>
      <c r="C51" s="16"/>
      <c r="E51" s="25" t="s">
        <v>65</v>
      </c>
      <c r="F51" s="25" t="s">
        <v>32</v>
      </c>
      <c r="G51" s="12"/>
      <c r="H51" s="11" t="s">
        <v>78</v>
      </c>
      <c r="I51" s="26" t="s">
        <v>75</v>
      </c>
      <c r="J51" s="25" t="s">
        <v>27</v>
      </c>
      <c r="K51" s="26" t="s">
        <v>72</v>
      </c>
      <c r="L51" s="25" t="s">
        <v>28</v>
      </c>
    </row>
    <row r="52" spans="1:12" s="13" customFormat="1" ht="45" x14ac:dyDescent="0.25">
      <c r="A52" s="12"/>
      <c r="B52" s="11" t="s">
        <v>68</v>
      </c>
      <c r="C52" s="16"/>
      <c r="E52" s="25" t="s">
        <v>66</v>
      </c>
      <c r="F52" s="25" t="s">
        <v>24</v>
      </c>
      <c r="G52" s="12"/>
      <c r="H52" s="11" t="s">
        <v>79</v>
      </c>
      <c r="I52" s="11" t="s">
        <v>76</v>
      </c>
      <c r="J52" s="25" t="s">
        <v>64</v>
      </c>
      <c r="K52" s="26" t="s">
        <v>73</v>
      </c>
      <c r="L52" s="25" t="s">
        <v>80</v>
      </c>
    </row>
    <row r="53" spans="1:12" s="13" customFormat="1" ht="33.75" x14ac:dyDescent="0.25">
      <c r="A53" s="12"/>
      <c r="B53" s="11" t="s">
        <v>82</v>
      </c>
      <c r="C53" s="16"/>
      <c r="E53" s="25" t="s">
        <v>28</v>
      </c>
      <c r="F53" s="25" t="s">
        <v>25</v>
      </c>
      <c r="G53" s="12"/>
      <c r="I53" s="11" t="s">
        <v>77</v>
      </c>
      <c r="J53" s="25" t="s">
        <v>65</v>
      </c>
      <c r="K53" s="26" t="s">
        <v>74</v>
      </c>
      <c r="L53" s="25" t="s">
        <v>81</v>
      </c>
    </row>
    <row r="54" spans="1:12" s="13" customFormat="1" ht="22.5" x14ac:dyDescent="0.25">
      <c r="A54" s="12"/>
      <c r="B54" s="26" t="s">
        <v>69</v>
      </c>
      <c r="C54" s="16"/>
      <c r="E54" s="26" t="s">
        <v>67</v>
      </c>
      <c r="F54" s="25" t="s">
        <v>26</v>
      </c>
      <c r="G54" s="12"/>
      <c r="I54" s="11" t="s">
        <v>78</v>
      </c>
      <c r="J54" s="25" t="s">
        <v>28</v>
      </c>
      <c r="K54" s="26" t="s">
        <v>75</v>
      </c>
      <c r="L54" s="26" t="s">
        <v>67</v>
      </c>
    </row>
    <row r="55" spans="1:12" s="13" customFormat="1" ht="33.75" x14ac:dyDescent="0.25">
      <c r="A55" s="12"/>
      <c r="B55" s="26" t="s">
        <v>85</v>
      </c>
      <c r="C55" s="16"/>
      <c r="E55" s="11" t="s">
        <v>68</v>
      </c>
      <c r="F55" s="25" t="s">
        <v>27</v>
      </c>
      <c r="G55" s="12"/>
      <c r="I55" s="11" t="s">
        <v>79</v>
      </c>
      <c r="J55" s="25" t="s">
        <v>80</v>
      </c>
      <c r="K55" s="11" t="s">
        <v>79</v>
      </c>
      <c r="L55" s="26" t="s">
        <v>107</v>
      </c>
    </row>
    <row r="56" spans="1:12" s="13" customFormat="1" ht="22.5" x14ac:dyDescent="0.25">
      <c r="A56" s="12"/>
      <c r="B56" s="26" t="s">
        <v>71</v>
      </c>
      <c r="C56" s="16"/>
      <c r="E56" s="26" t="s">
        <v>69</v>
      </c>
      <c r="F56" s="25" t="s">
        <v>64</v>
      </c>
      <c r="G56" s="12"/>
      <c r="I56" s="12"/>
      <c r="J56" s="25" t="s">
        <v>81</v>
      </c>
      <c r="K56" s="12"/>
      <c r="L56" s="26" t="s">
        <v>84</v>
      </c>
    </row>
    <row r="57" spans="1:12" s="13" customFormat="1" ht="33.75" x14ac:dyDescent="0.25">
      <c r="A57" s="12"/>
      <c r="B57" s="26" t="s">
        <v>72</v>
      </c>
      <c r="C57" s="16"/>
      <c r="E57" s="26" t="s">
        <v>70</v>
      </c>
      <c r="F57" s="25" t="s">
        <v>65</v>
      </c>
      <c r="G57" s="12"/>
      <c r="I57" s="12"/>
      <c r="J57" s="26" t="s">
        <v>67</v>
      </c>
      <c r="K57" s="12"/>
      <c r="L57" s="11" t="s">
        <v>68</v>
      </c>
    </row>
    <row r="58" spans="1:12" s="13" customFormat="1" ht="22.5" x14ac:dyDescent="0.25">
      <c r="A58" s="12"/>
      <c r="B58" s="26" t="s">
        <v>73</v>
      </c>
      <c r="C58" s="16"/>
      <c r="E58" s="26" t="s">
        <v>71</v>
      </c>
      <c r="F58" s="25" t="s">
        <v>66</v>
      </c>
      <c r="G58" s="12"/>
      <c r="I58" s="12"/>
      <c r="J58" s="26" t="s">
        <v>107</v>
      </c>
      <c r="K58" s="12"/>
      <c r="L58" s="11" t="s">
        <v>82</v>
      </c>
    </row>
    <row r="59" spans="1:12" s="13" customFormat="1" ht="22.5" x14ac:dyDescent="0.25">
      <c r="A59" s="12"/>
      <c r="B59" s="26" t="s">
        <v>74</v>
      </c>
      <c r="C59" s="16"/>
      <c r="E59" s="26" t="s">
        <v>72</v>
      </c>
      <c r="F59" s="25" t="s">
        <v>28</v>
      </c>
      <c r="G59" s="12"/>
      <c r="I59" s="12"/>
      <c r="J59" s="26" t="s">
        <v>84</v>
      </c>
      <c r="K59" s="12"/>
      <c r="L59" s="26" t="s">
        <v>69</v>
      </c>
    </row>
    <row r="60" spans="1:12" s="13" customFormat="1" ht="22.5" x14ac:dyDescent="0.25">
      <c r="A60" s="12"/>
      <c r="B60" s="26" t="s">
        <v>75</v>
      </c>
      <c r="C60" s="16"/>
      <c r="E60" s="26" t="s">
        <v>73</v>
      </c>
      <c r="F60" s="26" t="s">
        <v>67</v>
      </c>
      <c r="G60" s="12"/>
      <c r="I60" s="12"/>
      <c r="J60" s="11" t="s">
        <v>68</v>
      </c>
      <c r="K60" s="12"/>
      <c r="L60" s="26" t="s">
        <v>85</v>
      </c>
    </row>
    <row r="61" spans="1:12" s="13" customFormat="1" ht="33.75" x14ac:dyDescent="0.25">
      <c r="A61" s="12"/>
      <c r="B61" s="11" t="s">
        <v>79</v>
      </c>
      <c r="C61" s="16"/>
      <c r="E61" s="26" t="s">
        <v>74</v>
      </c>
      <c r="F61" s="11" t="s">
        <v>68</v>
      </c>
      <c r="G61" s="12"/>
      <c r="I61" s="12"/>
      <c r="J61" s="11" t="s">
        <v>108</v>
      </c>
      <c r="K61" s="12"/>
      <c r="L61" s="26" t="s">
        <v>71</v>
      </c>
    </row>
    <row r="62" spans="1:12" s="13" customFormat="1" ht="22.5" x14ac:dyDescent="0.25">
      <c r="A62" s="12"/>
      <c r="B62" s="12"/>
      <c r="E62" s="26" t="s">
        <v>75</v>
      </c>
      <c r="F62" s="26" t="s">
        <v>69</v>
      </c>
      <c r="G62" s="12"/>
      <c r="I62" s="12"/>
      <c r="J62" s="11" t="s">
        <v>82</v>
      </c>
      <c r="K62" s="12"/>
      <c r="L62" s="26" t="s">
        <v>73</v>
      </c>
    </row>
    <row r="63" spans="1:12" s="13" customFormat="1" ht="33.75" x14ac:dyDescent="0.25">
      <c r="A63" s="12"/>
      <c r="B63" s="12"/>
      <c r="E63" s="11" t="s">
        <v>76</v>
      </c>
      <c r="F63" s="26" t="s">
        <v>70</v>
      </c>
      <c r="G63" s="12"/>
      <c r="I63" s="12"/>
      <c r="J63" s="26" t="s">
        <v>69</v>
      </c>
      <c r="K63" s="12"/>
      <c r="L63" s="26" t="s">
        <v>74</v>
      </c>
    </row>
    <row r="64" spans="1:12" s="13" customFormat="1" ht="22.5" x14ac:dyDescent="0.25">
      <c r="A64" s="12"/>
      <c r="B64" s="12"/>
      <c r="E64" s="11" t="s">
        <v>77</v>
      </c>
      <c r="F64" s="26" t="s">
        <v>71</v>
      </c>
      <c r="G64" s="12"/>
      <c r="I64" s="12"/>
      <c r="J64" s="26" t="s">
        <v>85</v>
      </c>
      <c r="K64" s="12"/>
      <c r="L64" s="26" t="s">
        <v>75</v>
      </c>
    </row>
    <row r="65" spans="1:12" s="13" customFormat="1" ht="33.75" x14ac:dyDescent="0.25">
      <c r="A65" s="12"/>
      <c r="B65" s="12"/>
      <c r="E65" s="11" t="s">
        <v>78</v>
      </c>
      <c r="F65" s="26" t="s">
        <v>72</v>
      </c>
      <c r="G65" s="12"/>
      <c r="I65" s="12"/>
      <c r="J65" s="26" t="s">
        <v>70</v>
      </c>
      <c r="K65" s="12"/>
      <c r="L65" s="11" t="s">
        <v>79</v>
      </c>
    </row>
    <row r="66" spans="1:12" s="13" customFormat="1" ht="33.75" x14ac:dyDescent="0.25">
      <c r="A66" s="12"/>
      <c r="B66" s="12"/>
      <c r="E66" s="11" t="s">
        <v>79</v>
      </c>
      <c r="F66" s="26" t="s">
        <v>73</v>
      </c>
      <c r="G66" s="12"/>
      <c r="I66" s="12"/>
      <c r="J66" s="26" t="s">
        <v>71</v>
      </c>
      <c r="K66" s="12"/>
    </row>
    <row r="67" spans="1:12" s="13" customFormat="1" ht="22.5" x14ac:dyDescent="0.25">
      <c r="A67" s="12"/>
      <c r="B67" s="12"/>
      <c r="E67" s="15"/>
      <c r="F67" s="26" t="s">
        <v>74</v>
      </c>
      <c r="G67" s="12"/>
      <c r="I67" s="12"/>
      <c r="J67" s="26" t="s">
        <v>75</v>
      </c>
      <c r="K67" s="12"/>
    </row>
    <row r="68" spans="1:12" s="13" customFormat="1" ht="33.75" x14ac:dyDescent="0.25">
      <c r="A68" s="12"/>
      <c r="B68" s="12"/>
      <c r="E68" s="15"/>
      <c r="F68" s="26" t="s">
        <v>75</v>
      </c>
      <c r="G68" s="12"/>
      <c r="I68" s="12"/>
      <c r="J68" s="11" t="s">
        <v>76</v>
      </c>
      <c r="K68" s="12"/>
    </row>
    <row r="69" spans="1:12" s="13" customFormat="1" ht="33.75" x14ac:dyDescent="0.25">
      <c r="A69" s="12"/>
      <c r="B69" s="12"/>
      <c r="E69" s="15"/>
      <c r="F69" s="11" t="s">
        <v>76</v>
      </c>
      <c r="G69" s="12"/>
      <c r="I69" s="12"/>
      <c r="J69" s="11" t="s">
        <v>77</v>
      </c>
      <c r="K69" s="12"/>
    </row>
    <row r="70" spans="1:12" s="13" customFormat="1" ht="22.5" x14ac:dyDescent="0.25">
      <c r="A70" s="12"/>
      <c r="B70" s="12"/>
      <c r="E70" s="15"/>
      <c r="F70" s="11" t="s">
        <v>77</v>
      </c>
      <c r="G70" s="12"/>
      <c r="I70" s="12"/>
      <c r="J70" s="11" t="s">
        <v>78</v>
      </c>
      <c r="K70" s="12"/>
    </row>
    <row r="71" spans="1:12" s="13" customFormat="1" ht="33.75" x14ac:dyDescent="0.25">
      <c r="A71" s="12"/>
      <c r="B71" s="12"/>
      <c r="E71" s="15"/>
      <c r="F71" s="11" t="s">
        <v>78</v>
      </c>
      <c r="G71" s="12"/>
      <c r="I71" s="12"/>
      <c r="J71" s="11" t="s">
        <v>79</v>
      </c>
      <c r="K71" s="12"/>
    </row>
    <row r="72" spans="1:12" s="13" customFormat="1" ht="33.75" x14ac:dyDescent="0.25">
      <c r="A72" s="12"/>
      <c r="B72" s="12"/>
      <c r="E72" s="15"/>
      <c r="F72" s="11" t="s">
        <v>79</v>
      </c>
      <c r="G72" s="12"/>
      <c r="I72" s="12"/>
      <c r="J72" s="14"/>
      <c r="K72" s="12"/>
    </row>
    <row r="73" spans="1:12" s="13" customFormat="1" x14ac:dyDescent="0.25">
      <c r="B73" s="12"/>
      <c r="E73" s="15"/>
      <c r="G73" s="12"/>
      <c r="I73" s="12"/>
      <c r="J73" s="14"/>
      <c r="K73" s="12"/>
    </row>
    <row r="74" spans="1:12" s="13" customFormat="1" x14ac:dyDescent="0.25">
      <c r="A74">
        <f>COUNTA(A22:A73)</f>
        <v>29</v>
      </c>
      <c r="B74">
        <f t="shared" ref="B74:L74" si="0">COUNTA(B22:B73)</f>
        <v>40</v>
      </c>
      <c r="C74">
        <f t="shared" si="0"/>
        <v>16</v>
      </c>
      <c r="D74">
        <f t="shared" si="0"/>
        <v>27</v>
      </c>
      <c r="E74">
        <f t="shared" si="0"/>
        <v>45</v>
      </c>
      <c r="F74">
        <f t="shared" si="0"/>
        <v>51</v>
      </c>
      <c r="G74">
        <f t="shared" si="0"/>
        <v>22</v>
      </c>
      <c r="H74">
        <f t="shared" si="0"/>
        <v>31</v>
      </c>
      <c r="I74">
        <f t="shared" si="0"/>
        <v>34</v>
      </c>
      <c r="J74">
        <f t="shared" si="0"/>
        <v>50</v>
      </c>
      <c r="K74">
        <f t="shared" si="0"/>
        <v>34</v>
      </c>
      <c r="L74">
        <f t="shared" si="0"/>
        <v>44</v>
      </c>
    </row>
    <row r="75" spans="1:12" x14ac:dyDescent="0.25">
      <c r="A75">
        <f>21+A74</f>
        <v>50</v>
      </c>
      <c r="B75">
        <f t="shared" ref="B75:L75" si="1">21+B74-1</f>
        <v>60</v>
      </c>
      <c r="C75">
        <f t="shared" si="1"/>
        <v>36</v>
      </c>
      <c r="D75">
        <f t="shared" si="1"/>
        <v>47</v>
      </c>
      <c r="E75">
        <f t="shared" si="1"/>
        <v>65</v>
      </c>
      <c r="F75">
        <f t="shared" si="1"/>
        <v>71</v>
      </c>
      <c r="G75">
        <f t="shared" si="1"/>
        <v>42</v>
      </c>
      <c r="H75">
        <f t="shared" si="1"/>
        <v>51</v>
      </c>
      <c r="I75">
        <f t="shared" si="1"/>
        <v>54</v>
      </c>
      <c r="J75">
        <f t="shared" si="1"/>
        <v>70</v>
      </c>
      <c r="K75">
        <f t="shared" si="1"/>
        <v>54</v>
      </c>
      <c r="L75">
        <f t="shared" si="1"/>
        <v>64</v>
      </c>
    </row>
    <row r="78" spans="1:12" x14ac:dyDescent="0.25">
      <c r="A78" t="s">
        <v>36</v>
      </c>
      <c r="B78" t="s">
        <v>150</v>
      </c>
    </row>
    <row r="79" spans="1:12" x14ac:dyDescent="0.25">
      <c r="A79" t="s">
        <v>37</v>
      </c>
      <c r="B79" t="s">
        <v>109</v>
      </c>
    </row>
    <row r="80" spans="1:12" x14ac:dyDescent="0.25">
      <c r="A80" t="s">
        <v>38</v>
      </c>
      <c r="B80" t="s">
        <v>110</v>
      </c>
    </row>
    <row r="81" spans="1:2" x14ac:dyDescent="0.25">
      <c r="A81" t="s">
        <v>39</v>
      </c>
      <c r="B81" t="s">
        <v>111</v>
      </c>
    </row>
    <row r="82" spans="1:2" x14ac:dyDescent="0.25">
      <c r="A82" t="s">
        <v>40</v>
      </c>
      <c r="B82" t="s">
        <v>112</v>
      </c>
    </row>
    <row r="83" spans="1:2" x14ac:dyDescent="0.25">
      <c r="A83" t="s">
        <v>42</v>
      </c>
      <c r="B83" t="s">
        <v>113</v>
      </c>
    </row>
    <row r="84" spans="1:2" x14ac:dyDescent="0.25">
      <c r="A84" t="s">
        <v>43</v>
      </c>
      <c r="B84" t="s">
        <v>41</v>
      </c>
    </row>
    <row r="85" spans="1:2" x14ac:dyDescent="0.25">
      <c r="A85" t="s">
        <v>44</v>
      </c>
      <c r="B85" t="s">
        <v>114</v>
      </c>
    </row>
    <row r="86" spans="1:2" x14ac:dyDescent="0.25">
      <c r="A86" t="s">
        <v>45</v>
      </c>
      <c r="B86" t="s">
        <v>115</v>
      </c>
    </row>
    <row r="87" spans="1:2" x14ac:dyDescent="0.25">
      <c r="A87" t="s">
        <v>46</v>
      </c>
      <c r="B87" t="s">
        <v>116</v>
      </c>
    </row>
    <row r="88" spans="1:2" x14ac:dyDescent="0.25">
      <c r="A88" t="s">
        <v>47</v>
      </c>
      <c r="B88" t="s">
        <v>117</v>
      </c>
    </row>
    <row r="89" spans="1:2" x14ac:dyDescent="0.25">
      <c r="A89" t="s">
        <v>48</v>
      </c>
      <c r="B89" t="s">
        <v>118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Cover_sheet</vt:lpstr>
      <vt:lpstr>Matrix_Sensitive map</vt:lpstr>
      <vt:lpstr>Map_SHs_Categories_FRESHWATER</vt:lpstr>
      <vt:lpstr>Map_SHs_FRESHWATER</vt:lpstr>
      <vt:lpstr>Map_SHs_Categories_TERRESTRIAL</vt:lpstr>
      <vt:lpstr>Map_SHs_TERRESTRIAL</vt:lpstr>
      <vt:lpstr>code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Massi</cp:lastModifiedBy>
  <dcterms:created xsi:type="dcterms:W3CDTF">2018-09-24T08:33:36Z</dcterms:created>
  <dcterms:modified xsi:type="dcterms:W3CDTF">2019-11-19T06:25:14Z</dcterms:modified>
</cp:coreProperties>
</file>